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192.168.1.250\Cond_UfficioPersonale\UFFICIOPERSONALE\AAA RINALDI ELEONORA\AMMINISTRAZIONE TRASPARENTE\PERSONALE DETERMINATO\"/>
    </mc:Choice>
  </mc:AlternateContent>
  <xr:revisionPtr revIDLastSave="0" documentId="13_ncr:1_{510FB5DD-153D-4563-ABC7-9633E26D54E6}" xr6:coauthVersionLast="47" xr6:coauthVersionMax="47" xr10:uidLastSave="{00000000-0000-0000-0000-000000000000}"/>
  <bookViews>
    <workbookView xWindow="-120" yWindow="-120" windowWidth="29040" windowHeight="15840" tabRatio="500" xr2:uid="{B34285CD-27D1-4E3D-B00A-BE27FCBF2BCD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K41" i="1"/>
  <c r="M9" i="1"/>
  <c r="M28" i="1"/>
  <c r="M12" i="1"/>
  <c r="M31" i="1"/>
  <c r="M16" i="1"/>
  <c r="M23" i="1"/>
  <c r="K25" i="1"/>
  <c r="M26" i="1"/>
  <c r="K9" i="1"/>
  <c r="M10" i="1"/>
  <c r="K27" i="1"/>
  <c r="M24" i="1"/>
  <c r="K28" i="1"/>
  <c r="M29" i="1"/>
  <c r="K11" i="1"/>
  <c r="M30" i="1"/>
  <c r="K12" i="1"/>
  <c r="M13" i="1"/>
  <c r="K14" i="1"/>
  <c r="M15" i="1"/>
  <c r="K31" i="1"/>
  <c r="M22" i="1"/>
  <c r="K32" i="1"/>
  <c r="M33" i="1"/>
  <c r="K16" i="1"/>
  <c r="M34" i="1"/>
  <c r="K17" i="1"/>
  <c r="M18" i="1"/>
  <c r="K35" i="1"/>
  <c r="M19" i="1"/>
  <c r="K36" i="1"/>
  <c r="M20" i="1"/>
  <c r="K37" i="1"/>
  <c r="M21" i="1"/>
  <c r="K38" i="1"/>
  <c r="M39" i="1"/>
  <c r="K23" i="1"/>
  <c r="M37" i="1" l="1"/>
  <c r="M35" i="1"/>
  <c r="J41" i="1"/>
  <c r="I39" i="1"/>
  <c r="I20" i="1"/>
  <c r="I18" i="1"/>
  <c r="I33" i="1"/>
  <c r="I15" i="1"/>
  <c r="I30" i="1"/>
  <c r="I24" i="1"/>
  <c r="I26" i="1"/>
  <c r="J39" i="1"/>
  <c r="J20" i="1"/>
  <c r="J18" i="1"/>
  <c r="J33" i="1"/>
  <c r="J15" i="1"/>
  <c r="J30" i="1"/>
  <c r="J24" i="1"/>
  <c r="J26" i="1"/>
  <c r="K39" i="1"/>
  <c r="K20" i="1"/>
  <c r="K18" i="1"/>
  <c r="K33" i="1"/>
  <c r="K15" i="1"/>
  <c r="K30" i="1"/>
  <c r="K24" i="1"/>
  <c r="K26" i="1"/>
  <c r="I41" i="1"/>
  <c r="L41" i="1" s="1"/>
  <c r="I21" i="1"/>
  <c r="I19" i="1"/>
  <c r="I34" i="1"/>
  <c r="I22" i="1"/>
  <c r="I13" i="1"/>
  <c r="I29" i="1"/>
  <c r="I10" i="1"/>
  <c r="J8" i="1"/>
  <c r="J21" i="1"/>
  <c r="J19" i="1"/>
  <c r="J34" i="1"/>
  <c r="J22" i="1"/>
  <c r="J13" i="1"/>
  <c r="J29" i="1"/>
  <c r="J10" i="1"/>
  <c r="K21" i="1"/>
  <c r="K19" i="1"/>
  <c r="K34" i="1"/>
  <c r="K22" i="1"/>
  <c r="K13" i="1"/>
  <c r="K29" i="1"/>
  <c r="K10" i="1"/>
  <c r="M8" i="1"/>
  <c r="M38" i="1"/>
  <c r="M36" i="1"/>
  <c r="M17" i="1"/>
  <c r="M32" i="1"/>
  <c r="M14" i="1"/>
  <c r="M11" i="1"/>
  <c r="M27" i="1"/>
  <c r="M25" i="1"/>
  <c r="I23" i="1"/>
  <c r="I37" i="1"/>
  <c r="I35" i="1"/>
  <c r="I16" i="1"/>
  <c r="I31" i="1"/>
  <c r="I12" i="1"/>
  <c r="I28" i="1"/>
  <c r="I9" i="1"/>
  <c r="J23" i="1"/>
  <c r="J37" i="1"/>
  <c r="J35" i="1"/>
  <c r="J16" i="1"/>
  <c r="J31" i="1"/>
  <c r="J12" i="1"/>
  <c r="J28" i="1"/>
  <c r="J9" i="1"/>
  <c r="M41" i="1"/>
  <c r="I8" i="1"/>
  <c r="I38" i="1"/>
  <c r="I36" i="1"/>
  <c r="I17" i="1"/>
  <c r="I32" i="1"/>
  <c r="I14" i="1"/>
  <c r="I11" i="1"/>
  <c r="I27" i="1"/>
  <c r="I25" i="1"/>
  <c r="J38" i="1"/>
  <c r="J36" i="1"/>
  <c r="J17" i="1"/>
  <c r="J32" i="1"/>
  <c r="J14" i="1"/>
  <c r="J11" i="1"/>
  <c r="J27" i="1"/>
  <c r="J25" i="1"/>
  <c r="L8" i="1" l="1"/>
  <c r="L37" i="1"/>
  <c r="L19" i="1"/>
  <c r="L24" i="1"/>
  <c r="L27" i="1"/>
  <c r="L31" i="1"/>
  <c r="L13" i="1"/>
  <c r="L30" i="1"/>
  <c r="L11" i="1"/>
  <c r="L36" i="1"/>
  <c r="L9" i="1"/>
  <c r="L16" i="1"/>
  <c r="L22" i="1"/>
  <c r="L15" i="1"/>
  <c r="L39" i="1"/>
  <c r="L25" i="1"/>
  <c r="L32" i="1"/>
  <c r="L12" i="1"/>
  <c r="L29" i="1"/>
  <c r="L18" i="1"/>
  <c r="L17" i="1"/>
  <c r="L23" i="1"/>
  <c r="L21" i="1"/>
  <c r="L20" i="1"/>
  <c r="L14" i="1"/>
  <c r="L38" i="1"/>
  <c r="L28" i="1"/>
  <c r="L35" i="1"/>
  <c r="L10" i="1"/>
  <c r="L34" i="1"/>
  <c r="L26" i="1"/>
  <c r="L33" i="1"/>
</calcChain>
</file>

<file path=xl/sharedStrings.xml><?xml version="1.0" encoding="utf-8"?>
<sst xmlns="http://schemas.openxmlformats.org/spreadsheetml/2006/main" count="149" uniqueCount="29">
  <si>
    <t>n.</t>
  </si>
  <si>
    <t>Matricola</t>
  </si>
  <si>
    <t xml:space="preserve">Categoria </t>
  </si>
  <si>
    <t>Posizione Economica</t>
  </si>
  <si>
    <t>Percentuale Part Time</t>
  </si>
  <si>
    <t xml:space="preserve">Periodo </t>
  </si>
  <si>
    <t>Regime di servizio</t>
  </si>
  <si>
    <t>TFR</t>
  </si>
  <si>
    <t>CPDEL</t>
  </si>
  <si>
    <t>INAIL</t>
  </si>
  <si>
    <t>Totale Oneri</t>
  </si>
  <si>
    <t>IRAP</t>
  </si>
  <si>
    <t>A/1</t>
  </si>
  <si>
    <t>09/03/2020 - 12/06/2020 13/07/2020 - 24/07/2020</t>
  </si>
  <si>
    <t>15/06/2020 – 31/08/2020 07/12/2020 – 31/12/2020</t>
  </si>
  <si>
    <t>01/08/2020- 31/08/2020 07/12/2020 - 31/12/2020</t>
  </si>
  <si>
    <t>09/03/2020 - 24/07/2020</t>
  </si>
  <si>
    <t xml:space="preserve">09/03/2020 - 12/06/2020 </t>
  </si>
  <si>
    <t>D/1</t>
  </si>
  <si>
    <t>01/01/2020 - 31/12/2020</t>
  </si>
  <si>
    <t>AREA DI STAFF SINDACO - PORTAVOCE SINDACO - ART. 90, DECRETO LEGISLATIVO N.267/2000</t>
  </si>
  <si>
    <t>OPERAI GENERICI PER LA MANUTENZIONE DEL VERDE IN ECONOMIA</t>
  </si>
  <si>
    <t>COMUNE DI BISCEGLIE</t>
  </si>
  <si>
    <t>09/03/2020 - 12/06/2020 07/12/2020 - 31/12/2020</t>
  </si>
  <si>
    <t>15/06/2020 - 31/08/2020 07/12/2020 - 31/12/2020</t>
  </si>
  <si>
    <t>09/03/2020 - 31/08/2020 07/12/2020 - 31/12/2020</t>
  </si>
  <si>
    <t>04/05/2020 -31/07/2020</t>
  </si>
  <si>
    <t>DATI RELATIVI AL PERSONALE NON A TEMPO INDETERMINATO (art. 17, D.Lgs. n. 33/2013) - ANNO 2020</t>
  </si>
  <si>
    <t xml:space="preserve">Totale Retribuzioni (comprensive di arretrato contrattuale)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</si>
</sst>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26"/>
      <color rgb="FF000000"/>
      <name val="Calibri"/>
      <family val="2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EA9DB"/>
        <bgColor rgb="FF8EA9DB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4" fillId="4" borderId="9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0" fontId="4" fillId="0" borderId="11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4" fontId="4" fillId="3" borderId="11" xfId="0" applyNumberFormat="1" applyFont="1" applyFill="1" applyBorder="1" applyAlignment="1">
      <alignment horizontal="center" vertical="center"/>
    </xf>
    <xf numFmtId="4" fontId="4" fillId="4" borderId="12" xfId="0" applyNumberFormat="1" applyFont="1" applyFill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4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876287</xdr:colOff>
      <xdr:row>1</xdr:row>
      <xdr:rowOff>34588</xdr:rowOff>
    </xdr:from>
    <xdr:ext cx="500039" cy="555962"/>
    <xdr:pic>
      <xdr:nvPicPr>
        <xdr:cNvPr id="3" name="Immagine 2">
          <a:extLst>
            <a:ext uri="{FF2B5EF4-FFF2-40B4-BE49-F238E27FC236}">
              <a16:creationId xmlns:a16="http://schemas.microsoft.com/office/drawing/2014/main" id="{23887FB1-4CC4-46F4-9F91-EC1450DC5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12" y="196513"/>
          <a:ext cx="500039" cy="5559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69F31-0758-4606-A08C-D0C26CD7D7F1}">
  <dimension ref="A1:M41"/>
  <sheetViews>
    <sheetView tabSelected="1" workbookViewId="0">
      <pane ySplit="6" topLeftCell="A38" activePane="bottomLeft" state="frozen"/>
      <selection pane="bottomLeft" activeCell="C43" sqref="C43"/>
    </sheetView>
  </sheetViews>
  <sheetFormatPr defaultColWidth="9.140625" defaultRowHeight="12.75" x14ac:dyDescent="0.2"/>
  <cols>
    <col min="1" max="1" width="5.5703125" style="1" customWidth="1"/>
    <col min="2" max="2" width="20.5703125" style="1" customWidth="1"/>
    <col min="3" max="3" width="15.5703125" style="1" customWidth="1"/>
    <col min="4" max="4" width="16.7109375" style="1" customWidth="1"/>
    <col min="5" max="5" width="14.7109375" style="1" customWidth="1"/>
    <col min="6" max="6" width="27.5703125" style="2" customWidth="1"/>
    <col min="7" max="7" width="25.7109375" style="3" customWidth="1"/>
    <col min="8" max="8" width="17.28515625" customWidth="1"/>
    <col min="9" max="9" width="13.7109375" customWidth="1"/>
    <col min="10" max="10" width="14.140625" customWidth="1"/>
    <col min="11" max="11" width="13.85546875" customWidth="1"/>
    <col min="12" max="12" width="15.28515625" customWidth="1"/>
    <col min="13" max="13" width="14.140625" customWidth="1"/>
  </cols>
  <sheetData>
    <row r="1" spans="1:13" ht="13.5" thickBot="1" x14ac:dyDescent="0.25"/>
    <row r="2" spans="1:13" ht="50.1" customHeight="1" thickBot="1" x14ac:dyDescent="0.25">
      <c r="A2" s="35" t="s">
        <v>22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ht="13.5" thickBot="1" x14ac:dyDescent="0.25">
      <c r="A3"/>
      <c r="B3"/>
      <c r="C3"/>
      <c r="D3"/>
      <c r="E3"/>
      <c r="F3"/>
    </row>
    <row r="4" spans="1:13" ht="19.5" thickBot="1" x14ac:dyDescent="0.25">
      <c r="A4" s="38" t="s">
        <v>27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40"/>
    </row>
    <row r="5" spans="1:13" ht="13.5" thickBot="1" x14ac:dyDescent="0.25"/>
    <row r="6" spans="1:13" ht="45.75" thickBot="1" x14ac:dyDescent="0.25">
      <c r="A6" s="23" t="s">
        <v>0</v>
      </c>
      <c r="B6" s="24" t="s">
        <v>1</v>
      </c>
      <c r="C6" s="25" t="s">
        <v>2</v>
      </c>
      <c r="D6" s="26" t="s">
        <v>3</v>
      </c>
      <c r="E6" s="26" t="s">
        <v>4</v>
      </c>
      <c r="F6" s="25" t="s">
        <v>5</v>
      </c>
      <c r="G6" s="27" t="s">
        <v>28</v>
      </c>
      <c r="H6" s="28" t="s">
        <v>6</v>
      </c>
      <c r="I6" s="29" t="s">
        <v>7</v>
      </c>
      <c r="J6" s="24" t="s">
        <v>8</v>
      </c>
      <c r="K6" s="24" t="s">
        <v>9</v>
      </c>
      <c r="L6" s="30" t="s">
        <v>10</v>
      </c>
      <c r="M6" s="31" t="s">
        <v>11</v>
      </c>
    </row>
    <row r="7" spans="1:13" ht="46.15" customHeight="1" x14ac:dyDescent="0.2">
      <c r="A7" s="32" t="s">
        <v>21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4"/>
    </row>
    <row r="8" spans="1:13" ht="40.15" customHeight="1" x14ac:dyDescent="0.2">
      <c r="A8" s="11">
        <v>1</v>
      </c>
      <c r="B8" s="4">
        <v>1029</v>
      </c>
      <c r="C8" s="4" t="s">
        <v>12</v>
      </c>
      <c r="D8" s="4" t="s">
        <v>12</v>
      </c>
      <c r="E8" s="5">
        <v>0.83330000000000004</v>
      </c>
      <c r="F8" s="6" t="s">
        <v>13</v>
      </c>
      <c r="G8" s="7">
        <v>5238.38</v>
      </c>
      <c r="H8" s="8" t="s">
        <v>7</v>
      </c>
      <c r="I8" s="8">
        <f t="shared" ref="I8:I39" si="0">G8*4.88/100</f>
        <v>255.63294399999998</v>
      </c>
      <c r="J8" s="8">
        <f t="shared" ref="J8:J39" si="1">G8*23.8/100</f>
        <v>1246.7344399999999</v>
      </c>
      <c r="K8" s="8">
        <f t="shared" ref="K8:K39" si="2">G8*1.06/100</f>
        <v>55.526828000000002</v>
      </c>
      <c r="L8" s="9">
        <f t="shared" ref="L8:L39" si="3">I8+J8+K8</f>
        <v>1557.8942119999999</v>
      </c>
      <c r="M8" s="12">
        <f t="shared" ref="M8:M39" si="4">G8*8.5/100</f>
        <v>445.26230000000004</v>
      </c>
    </row>
    <row r="9" spans="1:13" ht="40.15" customHeight="1" x14ac:dyDescent="0.2">
      <c r="A9" s="11">
        <v>2</v>
      </c>
      <c r="B9" s="4">
        <v>1034</v>
      </c>
      <c r="C9" s="4" t="s">
        <v>12</v>
      </c>
      <c r="D9" s="4" t="s">
        <v>12</v>
      </c>
      <c r="E9" s="5">
        <v>0.83330000000000004</v>
      </c>
      <c r="F9" s="6" t="s">
        <v>14</v>
      </c>
      <c r="G9" s="7">
        <v>7375.44</v>
      </c>
      <c r="H9" s="8" t="s">
        <v>7</v>
      </c>
      <c r="I9" s="8">
        <f t="shared" si="0"/>
        <v>359.92147199999999</v>
      </c>
      <c r="J9" s="8">
        <f t="shared" si="1"/>
        <v>1755.35472</v>
      </c>
      <c r="K9" s="8">
        <f t="shared" si="2"/>
        <v>78.179664000000002</v>
      </c>
      <c r="L9" s="9">
        <f t="shared" si="3"/>
        <v>2193.4558560000005</v>
      </c>
      <c r="M9" s="12">
        <f t="shared" si="4"/>
        <v>626.91239999999993</v>
      </c>
    </row>
    <row r="10" spans="1:13" ht="40.15" customHeight="1" x14ac:dyDescent="0.2">
      <c r="A10" s="11">
        <v>3</v>
      </c>
      <c r="B10" s="4">
        <v>1038</v>
      </c>
      <c r="C10" s="4" t="s">
        <v>12</v>
      </c>
      <c r="D10" s="4" t="s">
        <v>12</v>
      </c>
      <c r="E10" s="5">
        <v>0.83330000000000004</v>
      </c>
      <c r="F10" s="6" t="s">
        <v>13</v>
      </c>
      <c r="G10" s="7">
        <v>4433.57</v>
      </c>
      <c r="H10" s="8" t="s">
        <v>7</v>
      </c>
      <c r="I10" s="8">
        <f t="shared" si="0"/>
        <v>216.358216</v>
      </c>
      <c r="J10" s="8">
        <f t="shared" si="1"/>
        <v>1055.18966</v>
      </c>
      <c r="K10" s="8">
        <f t="shared" si="2"/>
        <v>46.995842000000003</v>
      </c>
      <c r="L10" s="9">
        <f t="shared" si="3"/>
        <v>1318.5437180000001</v>
      </c>
      <c r="M10" s="12">
        <f t="shared" si="4"/>
        <v>376.85345000000001</v>
      </c>
    </row>
    <row r="11" spans="1:13" ht="40.15" customHeight="1" x14ac:dyDescent="0.2">
      <c r="A11" s="11">
        <v>4</v>
      </c>
      <c r="B11" s="4">
        <v>1044</v>
      </c>
      <c r="C11" s="4" t="s">
        <v>12</v>
      </c>
      <c r="D11" s="4" t="s">
        <v>12</v>
      </c>
      <c r="E11" s="5">
        <v>0.83330000000000004</v>
      </c>
      <c r="F11" s="6" t="s">
        <v>13</v>
      </c>
      <c r="G11" s="7">
        <v>4272.45</v>
      </c>
      <c r="H11" s="8" t="s">
        <v>7</v>
      </c>
      <c r="I11" s="8">
        <f t="shared" si="0"/>
        <v>208.49555999999995</v>
      </c>
      <c r="J11" s="8">
        <f t="shared" si="1"/>
        <v>1016.8430999999999</v>
      </c>
      <c r="K11" s="8">
        <f t="shared" si="2"/>
        <v>45.287970000000001</v>
      </c>
      <c r="L11" s="9">
        <f t="shared" si="3"/>
        <v>1270.62663</v>
      </c>
      <c r="M11" s="12">
        <f t="shared" si="4"/>
        <v>363.15824999999995</v>
      </c>
    </row>
    <row r="12" spans="1:13" ht="40.15" customHeight="1" x14ac:dyDescent="0.2">
      <c r="A12" s="11">
        <v>5</v>
      </c>
      <c r="B12" s="4">
        <v>1045</v>
      </c>
      <c r="C12" s="4" t="s">
        <v>12</v>
      </c>
      <c r="D12" s="4" t="s">
        <v>12</v>
      </c>
      <c r="E12" s="5">
        <v>0.83330000000000004</v>
      </c>
      <c r="F12" s="6" t="s">
        <v>13</v>
      </c>
      <c r="G12" s="7">
        <v>4290.55</v>
      </c>
      <c r="H12" s="8" t="s">
        <v>7</v>
      </c>
      <c r="I12" s="8">
        <f t="shared" si="0"/>
        <v>209.37884000000003</v>
      </c>
      <c r="J12" s="8">
        <f t="shared" si="1"/>
        <v>1021.1509000000001</v>
      </c>
      <c r="K12" s="8">
        <f t="shared" si="2"/>
        <v>45.47983</v>
      </c>
      <c r="L12" s="9">
        <f t="shared" si="3"/>
        <v>1276.0095700000002</v>
      </c>
      <c r="M12" s="12">
        <f t="shared" si="4"/>
        <v>364.69675000000001</v>
      </c>
    </row>
    <row r="13" spans="1:13" ht="40.15" customHeight="1" x14ac:dyDescent="0.2">
      <c r="A13" s="11">
        <v>6</v>
      </c>
      <c r="B13" s="4">
        <v>1046</v>
      </c>
      <c r="C13" s="4" t="s">
        <v>12</v>
      </c>
      <c r="D13" s="4" t="s">
        <v>12</v>
      </c>
      <c r="E13" s="5">
        <v>0.83330000000000004</v>
      </c>
      <c r="F13" s="6" t="s">
        <v>13</v>
      </c>
      <c r="G13" s="7">
        <v>4290.55</v>
      </c>
      <c r="H13" s="8" t="s">
        <v>7</v>
      </c>
      <c r="I13" s="8">
        <f t="shared" si="0"/>
        <v>209.37884000000003</v>
      </c>
      <c r="J13" s="8">
        <f t="shared" si="1"/>
        <v>1021.1509000000001</v>
      </c>
      <c r="K13" s="8">
        <f t="shared" si="2"/>
        <v>45.47983</v>
      </c>
      <c r="L13" s="9">
        <f t="shared" si="3"/>
        <v>1276.0095700000002</v>
      </c>
      <c r="M13" s="12">
        <f t="shared" si="4"/>
        <v>364.69675000000001</v>
      </c>
    </row>
    <row r="14" spans="1:13" ht="40.15" customHeight="1" x14ac:dyDescent="0.2">
      <c r="A14" s="11">
        <v>7</v>
      </c>
      <c r="B14" s="4">
        <v>1047</v>
      </c>
      <c r="C14" s="4" t="s">
        <v>12</v>
      </c>
      <c r="D14" s="4" t="s">
        <v>12</v>
      </c>
      <c r="E14" s="5">
        <v>0.83330000000000004</v>
      </c>
      <c r="F14" s="6" t="s">
        <v>23</v>
      </c>
      <c r="G14" s="7">
        <v>4330.21</v>
      </c>
      <c r="H14" s="8" t="s">
        <v>7</v>
      </c>
      <c r="I14" s="8">
        <f t="shared" si="0"/>
        <v>211.31424800000002</v>
      </c>
      <c r="J14" s="8">
        <f t="shared" si="1"/>
        <v>1030.58998</v>
      </c>
      <c r="K14" s="8">
        <f t="shared" si="2"/>
        <v>45.900226000000004</v>
      </c>
      <c r="L14" s="9">
        <f t="shared" si="3"/>
        <v>1287.8044539999999</v>
      </c>
      <c r="M14" s="12">
        <f t="shared" si="4"/>
        <v>368.06785000000002</v>
      </c>
    </row>
    <row r="15" spans="1:13" ht="40.15" customHeight="1" x14ac:dyDescent="0.2">
      <c r="A15" s="11">
        <v>8</v>
      </c>
      <c r="B15" s="4">
        <v>1048</v>
      </c>
      <c r="C15" s="4" t="s">
        <v>12</v>
      </c>
      <c r="D15" s="4" t="s">
        <v>12</v>
      </c>
      <c r="E15" s="22">
        <v>0.83330000000000004</v>
      </c>
      <c r="F15" s="6" t="s">
        <v>13</v>
      </c>
      <c r="G15" s="7">
        <v>4160.12</v>
      </c>
      <c r="H15" s="8" t="s">
        <v>7</v>
      </c>
      <c r="I15" s="8">
        <f t="shared" si="0"/>
        <v>203.01385599999998</v>
      </c>
      <c r="J15" s="8">
        <f t="shared" si="1"/>
        <v>990.10856000000001</v>
      </c>
      <c r="K15" s="8">
        <f t="shared" si="2"/>
        <v>44.097272000000004</v>
      </c>
      <c r="L15" s="9">
        <f t="shared" si="3"/>
        <v>1237.2196879999999</v>
      </c>
      <c r="M15" s="12">
        <f t="shared" si="4"/>
        <v>353.61019999999996</v>
      </c>
    </row>
    <row r="16" spans="1:13" ht="40.15" customHeight="1" x14ac:dyDescent="0.2">
      <c r="A16" s="11">
        <v>9</v>
      </c>
      <c r="B16" s="4">
        <v>1061</v>
      </c>
      <c r="C16" s="4" t="s">
        <v>12</v>
      </c>
      <c r="D16" s="4" t="s">
        <v>12</v>
      </c>
      <c r="E16" s="5">
        <v>0.83330000000000004</v>
      </c>
      <c r="F16" s="6" t="s">
        <v>17</v>
      </c>
      <c r="G16" s="7">
        <v>4164.22</v>
      </c>
      <c r="H16" s="8" t="s">
        <v>7</v>
      </c>
      <c r="I16" s="8">
        <f t="shared" si="0"/>
        <v>203.21393599999999</v>
      </c>
      <c r="J16" s="8">
        <f t="shared" si="1"/>
        <v>991.08436000000017</v>
      </c>
      <c r="K16" s="8">
        <f t="shared" si="2"/>
        <v>44.140732000000007</v>
      </c>
      <c r="L16" s="9">
        <f t="shared" si="3"/>
        <v>1238.4390280000002</v>
      </c>
      <c r="M16" s="12">
        <f t="shared" si="4"/>
        <v>353.95870000000002</v>
      </c>
    </row>
    <row r="17" spans="1:13" ht="40.15" customHeight="1" x14ac:dyDescent="0.2">
      <c r="A17" s="11">
        <v>10</v>
      </c>
      <c r="B17" s="4">
        <v>1062</v>
      </c>
      <c r="C17" s="4" t="s">
        <v>12</v>
      </c>
      <c r="D17" s="4" t="s">
        <v>12</v>
      </c>
      <c r="E17" s="5">
        <v>0.83330000000000004</v>
      </c>
      <c r="F17" s="6" t="s">
        <v>13</v>
      </c>
      <c r="G17" s="7">
        <v>4413.67</v>
      </c>
      <c r="H17" s="8" t="s">
        <v>7</v>
      </c>
      <c r="I17" s="8">
        <f t="shared" si="0"/>
        <v>215.38709599999999</v>
      </c>
      <c r="J17" s="8">
        <f t="shared" si="1"/>
        <v>1050.45346</v>
      </c>
      <c r="K17" s="8">
        <f t="shared" si="2"/>
        <v>46.784902000000002</v>
      </c>
      <c r="L17" s="9">
        <f t="shared" si="3"/>
        <v>1312.625458</v>
      </c>
      <c r="M17" s="12">
        <f t="shared" si="4"/>
        <v>375.16194999999999</v>
      </c>
    </row>
    <row r="18" spans="1:13" ht="40.15" customHeight="1" x14ac:dyDescent="0.2">
      <c r="A18" s="11">
        <v>11</v>
      </c>
      <c r="B18" s="4">
        <v>1069</v>
      </c>
      <c r="C18" s="4" t="s">
        <v>12</v>
      </c>
      <c r="D18" s="4" t="s">
        <v>12</v>
      </c>
      <c r="E18" s="5">
        <v>0.83330000000000004</v>
      </c>
      <c r="F18" s="6" t="s">
        <v>13</v>
      </c>
      <c r="G18" s="7">
        <v>4290.55</v>
      </c>
      <c r="H18" s="8" t="s">
        <v>7</v>
      </c>
      <c r="I18" s="8">
        <f t="shared" si="0"/>
        <v>209.37884000000003</v>
      </c>
      <c r="J18" s="8">
        <f t="shared" si="1"/>
        <v>1021.1509000000001</v>
      </c>
      <c r="K18" s="8">
        <f t="shared" si="2"/>
        <v>45.47983</v>
      </c>
      <c r="L18" s="9">
        <f t="shared" si="3"/>
        <v>1276.0095700000002</v>
      </c>
      <c r="M18" s="12">
        <f t="shared" si="4"/>
        <v>364.69675000000001</v>
      </c>
    </row>
    <row r="19" spans="1:13" ht="40.15" customHeight="1" x14ac:dyDescent="0.2">
      <c r="A19" s="11">
        <v>12</v>
      </c>
      <c r="B19" s="4">
        <v>1073</v>
      </c>
      <c r="C19" s="4" t="s">
        <v>12</v>
      </c>
      <c r="D19" s="4" t="s">
        <v>12</v>
      </c>
      <c r="E19" s="5">
        <v>0.83330000000000004</v>
      </c>
      <c r="F19" s="6" t="s">
        <v>13</v>
      </c>
      <c r="G19" s="7">
        <v>4290.55</v>
      </c>
      <c r="H19" s="8" t="s">
        <v>7</v>
      </c>
      <c r="I19" s="8">
        <f t="shared" si="0"/>
        <v>209.37884000000003</v>
      </c>
      <c r="J19" s="8">
        <f t="shared" si="1"/>
        <v>1021.1509000000001</v>
      </c>
      <c r="K19" s="8">
        <f t="shared" si="2"/>
        <v>45.47983</v>
      </c>
      <c r="L19" s="9">
        <f t="shared" si="3"/>
        <v>1276.0095700000002</v>
      </c>
      <c r="M19" s="12">
        <f t="shared" si="4"/>
        <v>364.69675000000001</v>
      </c>
    </row>
    <row r="20" spans="1:13" ht="40.15" customHeight="1" x14ac:dyDescent="0.2">
      <c r="A20" s="11">
        <v>13</v>
      </c>
      <c r="B20" s="4">
        <v>1075</v>
      </c>
      <c r="C20" s="4" t="s">
        <v>12</v>
      </c>
      <c r="D20" s="4" t="s">
        <v>12</v>
      </c>
      <c r="E20" s="5">
        <v>0.83330000000000004</v>
      </c>
      <c r="F20" s="6" t="s">
        <v>13</v>
      </c>
      <c r="G20" s="7">
        <v>4290.55</v>
      </c>
      <c r="H20" s="8" t="s">
        <v>7</v>
      </c>
      <c r="I20" s="8">
        <f t="shared" si="0"/>
        <v>209.37884000000003</v>
      </c>
      <c r="J20" s="8">
        <f t="shared" si="1"/>
        <v>1021.1509000000001</v>
      </c>
      <c r="K20" s="8">
        <f t="shared" si="2"/>
        <v>45.47983</v>
      </c>
      <c r="L20" s="9">
        <f t="shared" si="3"/>
        <v>1276.0095700000002</v>
      </c>
      <c r="M20" s="12">
        <f t="shared" si="4"/>
        <v>364.69675000000001</v>
      </c>
    </row>
    <row r="21" spans="1:13" ht="40.15" customHeight="1" x14ac:dyDescent="0.2">
      <c r="A21" s="11">
        <v>14</v>
      </c>
      <c r="B21" s="4">
        <v>1076</v>
      </c>
      <c r="C21" s="4" t="s">
        <v>12</v>
      </c>
      <c r="D21" s="4" t="s">
        <v>12</v>
      </c>
      <c r="E21" s="5">
        <v>0.83330000000000004</v>
      </c>
      <c r="F21" s="6" t="s">
        <v>13</v>
      </c>
      <c r="G21" s="7">
        <v>4522.8999999999996</v>
      </c>
      <c r="H21" s="8" t="s">
        <v>7</v>
      </c>
      <c r="I21" s="8">
        <f t="shared" si="0"/>
        <v>220.71751999999998</v>
      </c>
      <c r="J21" s="8">
        <f t="shared" si="1"/>
        <v>1076.4502</v>
      </c>
      <c r="K21" s="8">
        <f t="shared" si="2"/>
        <v>47.942739999999993</v>
      </c>
      <c r="L21" s="9">
        <f t="shared" si="3"/>
        <v>1345.1104599999999</v>
      </c>
      <c r="M21" s="12">
        <f t="shared" si="4"/>
        <v>384.44649999999996</v>
      </c>
    </row>
    <row r="22" spans="1:13" ht="40.15" customHeight="1" x14ac:dyDescent="0.2">
      <c r="A22" s="11">
        <v>15</v>
      </c>
      <c r="B22" s="4">
        <v>1083</v>
      </c>
      <c r="C22" s="4" t="s">
        <v>12</v>
      </c>
      <c r="D22" s="4" t="s">
        <v>12</v>
      </c>
      <c r="E22" s="5">
        <v>0.83330000000000004</v>
      </c>
      <c r="F22" s="6" t="s">
        <v>13</v>
      </c>
      <c r="G22" s="7">
        <v>4669.8</v>
      </c>
      <c r="H22" s="8" t="s">
        <v>7</v>
      </c>
      <c r="I22" s="8">
        <f t="shared" si="0"/>
        <v>227.88623999999999</v>
      </c>
      <c r="J22" s="8">
        <f t="shared" si="1"/>
        <v>1111.4124000000002</v>
      </c>
      <c r="K22" s="8">
        <f t="shared" si="2"/>
        <v>49.499880000000005</v>
      </c>
      <c r="L22" s="9">
        <f t="shared" si="3"/>
        <v>1388.7985200000003</v>
      </c>
      <c r="M22" s="12">
        <f t="shared" si="4"/>
        <v>396.93300000000005</v>
      </c>
    </row>
    <row r="23" spans="1:13" ht="40.15" customHeight="1" x14ac:dyDescent="0.2">
      <c r="A23" s="11">
        <v>16</v>
      </c>
      <c r="B23" s="4">
        <v>1085</v>
      </c>
      <c r="C23" s="4" t="s">
        <v>12</v>
      </c>
      <c r="D23" s="4" t="s">
        <v>12</v>
      </c>
      <c r="E23" s="5">
        <v>0.83330000000000004</v>
      </c>
      <c r="F23" s="6" t="s">
        <v>13</v>
      </c>
      <c r="G23" s="7">
        <v>4433.57</v>
      </c>
      <c r="H23" s="8" t="s">
        <v>7</v>
      </c>
      <c r="I23" s="8">
        <f t="shared" si="0"/>
        <v>216.358216</v>
      </c>
      <c r="J23" s="8">
        <f t="shared" si="1"/>
        <v>1055.18966</v>
      </c>
      <c r="K23" s="8">
        <f t="shared" si="2"/>
        <v>46.995842000000003</v>
      </c>
      <c r="L23" s="9">
        <f t="shared" si="3"/>
        <v>1318.5437180000001</v>
      </c>
      <c r="M23" s="12">
        <f t="shared" si="4"/>
        <v>376.85345000000001</v>
      </c>
    </row>
    <row r="24" spans="1:13" ht="40.15" customHeight="1" x14ac:dyDescent="0.2">
      <c r="A24" s="11">
        <v>17</v>
      </c>
      <c r="B24" s="4">
        <v>1106</v>
      </c>
      <c r="C24" s="4" t="s">
        <v>12</v>
      </c>
      <c r="D24" s="4" t="s">
        <v>12</v>
      </c>
      <c r="E24" s="5">
        <v>0.83330000000000004</v>
      </c>
      <c r="F24" s="6" t="s">
        <v>15</v>
      </c>
      <c r="G24" s="7">
        <v>3429.7</v>
      </c>
      <c r="H24" s="8" t="s">
        <v>7</v>
      </c>
      <c r="I24" s="8">
        <f t="shared" si="0"/>
        <v>167.36935999999997</v>
      </c>
      <c r="J24" s="8">
        <f t="shared" si="1"/>
        <v>816.26859999999999</v>
      </c>
      <c r="K24" s="8">
        <f t="shared" si="2"/>
        <v>36.354819999999997</v>
      </c>
      <c r="L24" s="9">
        <f t="shared" si="3"/>
        <v>1019.99278</v>
      </c>
      <c r="M24" s="12">
        <f t="shared" si="4"/>
        <v>291.52449999999999</v>
      </c>
    </row>
    <row r="25" spans="1:13" ht="40.15" customHeight="1" x14ac:dyDescent="0.2">
      <c r="A25" s="11">
        <v>18</v>
      </c>
      <c r="B25" s="4">
        <v>1136</v>
      </c>
      <c r="C25" s="4" t="s">
        <v>12</v>
      </c>
      <c r="D25" s="4" t="s">
        <v>12</v>
      </c>
      <c r="E25" s="5">
        <v>0.83330000000000004</v>
      </c>
      <c r="F25" s="6" t="s">
        <v>13</v>
      </c>
      <c r="G25" s="7">
        <v>3999</v>
      </c>
      <c r="H25" s="8" t="s">
        <v>7</v>
      </c>
      <c r="I25" s="8">
        <f t="shared" si="0"/>
        <v>195.15119999999999</v>
      </c>
      <c r="J25" s="8">
        <f t="shared" si="1"/>
        <v>951.76199999999994</v>
      </c>
      <c r="K25" s="8">
        <f t="shared" si="2"/>
        <v>42.389400000000002</v>
      </c>
      <c r="L25" s="9">
        <f t="shared" si="3"/>
        <v>1189.3026</v>
      </c>
      <c r="M25" s="12">
        <f t="shared" si="4"/>
        <v>339.91500000000002</v>
      </c>
    </row>
    <row r="26" spans="1:13" ht="40.15" customHeight="1" x14ac:dyDescent="0.2">
      <c r="A26" s="11">
        <v>19</v>
      </c>
      <c r="B26" s="4">
        <v>1137</v>
      </c>
      <c r="C26" s="4" t="s">
        <v>12</v>
      </c>
      <c r="D26" s="4" t="s">
        <v>12</v>
      </c>
      <c r="E26" s="5">
        <v>0.83330000000000004</v>
      </c>
      <c r="F26" s="6" t="s">
        <v>24</v>
      </c>
      <c r="G26" s="7">
        <v>4635.4399999999996</v>
      </c>
      <c r="H26" s="8" t="s">
        <v>7</v>
      </c>
      <c r="I26" s="8">
        <f t="shared" si="0"/>
        <v>226.20947199999998</v>
      </c>
      <c r="J26" s="8">
        <f t="shared" si="1"/>
        <v>1103.2347199999999</v>
      </c>
      <c r="K26" s="8">
        <f t="shared" si="2"/>
        <v>49.135663999999998</v>
      </c>
      <c r="L26" s="9">
        <f t="shared" si="3"/>
        <v>1378.5798559999998</v>
      </c>
      <c r="M26" s="12">
        <f t="shared" si="4"/>
        <v>394.01239999999996</v>
      </c>
    </row>
    <row r="27" spans="1:13" ht="40.15" customHeight="1" x14ac:dyDescent="0.2">
      <c r="A27" s="11">
        <v>20</v>
      </c>
      <c r="B27" s="4">
        <v>1142</v>
      </c>
      <c r="C27" s="4" t="s">
        <v>12</v>
      </c>
      <c r="D27" s="4" t="s">
        <v>12</v>
      </c>
      <c r="E27" s="5">
        <v>0.83330000000000004</v>
      </c>
      <c r="F27" s="6" t="s">
        <v>13</v>
      </c>
      <c r="G27" s="7">
        <v>4541</v>
      </c>
      <c r="H27" s="8" t="s">
        <v>7</v>
      </c>
      <c r="I27" s="8">
        <f t="shared" si="0"/>
        <v>221.60079999999999</v>
      </c>
      <c r="J27" s="8">
        <f t="shared" si="1"/>
        <v>1080.758</v>
      </c>
      <c r="K27" s="8">
        <f t="shared" si="2"/>
        <v>48.134599999999999</v>
      </c>
      <c r="L27" s="9">
        <f t="shared" si="3"/>
        <v>1350.4934000000001</v>
      </c>
      <c r="M27" s="12">
        <f t="shared" si="4"/>
        <v>385.98500000000001</v>
      </c>
    </row>
    <row r="28" spans="1:13" ht="40.15" customHeight="1" x14ac:dyDescent="0.2">
      <c r="A28" s="11">
        <v>21</v>
      </c>
      <c r="B28" s="4">
        <v>1146</v>
      </c>
      <c r="C28" s="4" t="s">
        <v>12</v>
      </c>
      <c r="D28" s="4" t="s">
        <v>12</v>
      </c>
      <c r="E28" s="5">
        <v>0.83330000000000004</v>
      </c>
      <c r="F28" s="6" t="s">
        <v>25</v>
      </c>
      <c r="G28" s="7">
        <v>8091.02</v>
      </c>
      <c r="H28" s="8" t="s">
        <v>7</v>
      </c>
      <c r="I28" s="8">
        <f t="shared" si="0"/>
        <v>394.84177600000004</v>
      </c>
      <c r="J28" s="8">
        <f t="shared" si="1"/>
        <v>1925.6627600000002</v>
      </c>
      <c r="K28" s="8">
        <f t="shared" si="2"/>
        <v>85.764812000000006</v>
      </c>
      <c r="L28" s="9">
        <f t="shared" si="3"/>
        <v>2406.2693480000003</v>
      </c>
      <c r="M28" s="12">
        <f t="shared" si="4"/>
        <v>687.73669999999993</v>
      </c>
    </row>
    <row r="29" spans="1:13" ht="40.15" customHeight="1" x14ac:dyDescent="0.2">
      <c r="A29" s="11">
        <v>22</v>
      </c>
      <c r="B29" s="4">
        <v>1147</v>
      </c>
      <c r="C29" s="4" t="s">
        <v>12</v>
      </c>
      <c r="D29" s="4" t="s">
        <v>12</v>
      </c>
      <c r="E29" s="5">
        <v>0.83330000000000004</v>
      </c>
      <c r="F29" s="10" t="s">
        <v>26</v>
      </c>
      <c r="G29" s="7">
        <v>4072.7</v>
      </c>
      <c r="H29" s="8" t="s">
        <v>7</v>
      </c>
      <c r="I29" s="8">
        <f t="shared" si="0"/>
        <v>198.74775999999997</v>
      </c>
      <c r="J29" s="8">
        <f t="shared" si="1"/>
        <v>969.30259999999998</v>
      </c>
      <c r="K29" s="8">
        <f t="shared" si="2"/>
        <v>43.17062</v>
      </c>
      <c r="L29" s="9">
        <f t="shared" si="3"/>
        <v>1211.2209800000001</v>
      </c>
      <c r="M29" s="12">
        <f t="shared" si="4"/>
        <v>346.17949999999996</v>
      </c>
    </row>
    <row r="30" spans="1:13" ht="40.15" customHeight="1" x14ac:dyDescent="0.2">
      <c r="A30" s="11">
        <v>23</v>
      </c>
      <c r="B30" s="4">
        <v>1148</v>
      </c>
      <c r="C30" s="4" t="s">
        <v>12</v>
      </c>
      <c r="D30" s="4" t="s">
        <v>12</v>
      </c>
      <c r="E30" s="5">
        <v>0.83330000000000004</v>
      </c>
      <c r="F30" s="6" t="s">
        <v>24</v>
      </c>
      <c r="G30" s="7">
        <v>4635.4399999999996</v>
      </c>
      <c r="H30" s="8" t="s">
        <v>7</v>
      </c>
      <c r="I30" s="8">
        <f t="shared" si="0"/>
        <v>226.20947199999998</v>
      </c>
      <c r="J30" s="8">
        <f t="shared" si="1"/>
        <v>1103.2347199999999</v>
      </c>
      <c r="K30" s="8">
        <f t="shared" si="2"/>
        <v>49.135663999999998</v>
      </c>
      <c r="L30" s="9">
        <f t="shared" si="3"/>
        <v>1378.5798559999998</v>
      </c>
      <c r="M30" s="12">
        <f t="shared" si="4"/>
        <v>394.01239999999996</v>
      </c>
    </row>
    <row r="31" spans="1:13" ht="40.15" customHeight="1" x14ac:dyDescent="0.2">
      <c r="A31" s="11">
        <v>24</v>
      </c>
      <c r="B31" s="4">
        <v>1154</v>
      </c>
      <c r="C31" s="4" t="s">
        <v>12</v>
      </c>
      <c r="D31" s="4" t="s">
        <v>12</v>
      </c>
      <c r="E31" s="5">
        <v>0.83330000000000004</v>
      </c>
      <c r="F31" s="6" t="s">
        <v>13</v>
      </c>
      <c r="G31" s="7">
        <v>4140.2</v>
      </c>
      <c r="H31" s="8" t="s">
        <v>7</v>
      </c>
      <c r="I31" s="8">
        <f t="shared" si="0"/>
        <v>202.04175999999998</v>
      </c>
      <c r="J31" s="8">
        <f t="shared" si="1"/>
        <v>985.36759999999992</v>
      </c>
      <c r="K31" s="8">
        <f t="shared" si="2"/>
        <v>43.886119999999998</v>
      </c>
      <c r="L31" s="9">
        <f t="shared" si="3"/>
        <v>1231.2954799999998</v>
      </c>
      <c r="M31" s="12">
        <f t="shared" si="4"/>
        <v>351.91699999999997</v>
      </c>
    </row>
    <row r="32" spans="1:13" ht="40.15" customHeight="1" x14ac:dyDescent="0.2">
      <c r="A32" s="11">
        <v>25</v>
      </c>
      <c r="B32" s="4">
        <v>1155</v>
      </c>
      <c r="C32" s="4" t="s">
        <v>12</v>
      </c>
      <c r="D32" s="4" t="s">
        <v>12</v>
      </c>
      <c r="E32" s="5">
        <v>0.83330000000000004</v>
      </c>
      <c r="F32" s="10" t="s">
        <v>16</v>
      </c>
      <c r="G32" s="7">
        <v>4431.75</v>
      </c>
      <c r="H32" s="8" t="s">
        <v>7</v>
      </c>
      <c r="I32" s="8">
        <f t="shared" si="0"/>
        <v>216.26939999999999</v>
      </c>
      <c r="J32" s="8">
        <f t="shared" si="1"/>
        <v>1054.7565000000002</v>
      </c>
      <c r="K32" s="8">
        <f t="shared" si="2"/>
        <v>46.976550000000003</v>
      </c>
      <c r="L32" s="9">
        <f t="shared" si="3"/>
        <v>1318.0024500000002</v>
      </c>
      <c r="M32" s="12">
        <f t="shared" si="4"/>
        <v>376.69875000000002</v>
      </c>
    </row>
    <row r="33" spans="1:13" ht="40.15" customHeight="1" x14ac:dyDescent="0.2">
      <c r="A33" s="11">
        <v>26</v>
      </c>
      <c r="B33" s="4">
        <v>1157</v>
      </c>
      <c r="C33" s="4" t="s">
        <v>12</v>
      </c>
      <c r="D33" s="4" t="s">
        <v>12</v>
      </c>
      <c r="E33" s="5">
        <v>0.83330000000000004</v>
      </c>
      <c r="F33" s="6" t="s">
        <v>24</v>
      </c>
      <c r="G33" s="7">
        <v>4635.4399999999996</v>
      </c>
      <c r="H33" s="8" t="s">
        <v>7</v>
      </c>
      <c r="I33" s="8">
        <f t="shared" si="0"/>
        <v>226.20947199999998</v>
      </c>
      <c r="J33" s="8">
        <f t="shared" si="1"/>
        <v>1103.2347199999999</v>
      </c>
      <c r="K33" s="8">
        <f t="shared" si="2"/>
        <v>49.135663999999998</v>
      </c>
      <c r="L33" s="9">
        <f t="shared" si="3"/>
        <v>1378.5798559999998</v>
      </c>
      <c r="M33" s="12">
        <f t="shared" si="4"/>
        <v>394.01239999999996</v>
      </c>
    </row>
    <row r="34" spans="1:13" ht="40.15" customHeight="1" x14ac:dyDescent="0.2">
      <c r="A34" s="11">
        <v>27</v>
      </c>
      <c r="B34" s="4">
        <v>1161</v>
      </c>
      <c r="C34" s="4" t="s">
        <v>12</v>
      </c>
      <c r="D34" s="4" t="s">
        <v>12</v>
      </c>
      <c r="E34" s="5">
        <v>0.83330000000000004</v>
      </c>
      <c r="F34" s="6" t="s">
        <v>24</v>
      </c>
      <c r="G34" s="7">
        <v>4635.4399999999996</v>
      </c>
      <c r="H34" s="8" t="s">
        <v>7</v>
      </c>
      <c r="I34" s="8">
        <f t="shared" si="0"/>
        <v>226.20947199999998</v>
      </c>
      <c r="J34" s="8">
        <f t="shared" si="1"/>
        <v>1103.2347199999999</v>
      </c>
      <c r="K34" s="8">
        <f t="shared" si="2"/>
        <v>49.135663999999998</v>
      </c>
      <c r="L34" s="9">
        <f t="shared" si="3"/>
        <v>1378.5798559999998</v>
      </c>
      <c r="M34" s="12">
        <f t="shared" si="4"/>
        <v>394.01239999999996</v>
      </c>
    </row>
    <row r="35" spans="1:13" ht="40.15" customHeight="1" x14ac:dyDescent="0.2">
      <c r="A35" s="11">
        <v>28</v>
      </c>
      <c r="B35" s="4">
        <v>1164</v>
      </c>
      <c r="C35" s="4" t="s">
        <v>12</v>
      </c>
      <c r="D35" s="4" t="s">
        <v>12</v>
      </c>
      <c r="E35" s="5">
        <v>0.83330000000000004</v>
      </c>
      <c r="F35" s="6" t="s">
        <v>13</v>
      </c>
      <c r="G35" s="7">
        <v>4296.55</v>
      </c>
      <c r="H35" s="8" t="s">
        <v>7</v>
      </c>
      <c r="I35" s="8">
        <f t="shared" si="0"/>
        <v>209.67164</v>
      </c>
      <c r="J35" s="8">
        <f t="shared" si="1"/>
        <v>1022.5789000000001</v>
      </c>
      <c r="K35" s="8">
        <f t="shared" si="2"/>
        <v>45.543430000000008</v>
      </c>
      <c r="L35" s="9">
        <f t="shared" si="3"/>
        <v>1277.7939699999999</v>
      </c>
      <c r="M35" s="12">
        <f t="shared" si="4"/>
        <v>365.20675000000006</v>
      </c>
    </row>
    <row r="36" spans="1:13" ht="40.15" customHeight="1" x14ac:dyDescent="0.2">
      <c r="A36" s="11">
        <v>29</v>
      </c>
      <c r="B36" s="4">
        <v>1169</v>
      </c>
      <c r="C36" s="4" t="s">
        <v>12</v>
      </c>
      <c r="D36" s="4" t="s">
        <v>12</v>
      </c>
      <c r="E36" s="5">
        <v>0.83330000000000004</v>
      </c>
      <c r="F36" s="6" t="s">
        <v>13</v>
      </c>
      <c r="G36" s="7">
        <v>4449.8500000000004</v>
      </c>
      <c r="H36" s="8" t="s">
        <v>7</v>
      </c>
      <c r="I36" s="8">
        <f t="shared" si="0"/>
        <v>217.15268</v>
      </c>
      <c r="J36" s="8">
        <f t="shared" si="1"/>
        <v>1059.0643</v>
      </c>
      <c r="K36" s="8">
        <f t="shared" si="2"/>
        <v>47.168410000000002</v>
      </c>
      <c r="L36" s="9">
        <f t="shared" si="3"/>
        <v>1323.3853899999999</v>
      </c>
      <c r="M36" s="12">
        <f t="shared" si="4"/>
        <v>378.23725000000007</v>
      </c>
    </row>
    <row r="37" spans="1:13" ht="40.15" customHeight="1" x14ac:dyDescent="0.2">
      <c r="A37" s="11">
        <v>30</v>
      </c>
      <c r="B37" s="4">
        <v>1174</v>
      </c>
      <c r="C37" s="4" t="s">
        <v>12</v>
      </c>
      <c r="D37" s="4" t="s">
        <v>12</v>
      </c>
      <c r="E37" s="5">
        <v>0.83330000000000004</v>
      </c>
      <c r="F37" s="6" t="s">
        <v>24</v>
      </c>
      <c r="G37" s="7">
        <v>5305.4</v>
      </c>
      <c r="H37" s="8" t="s">
        <v>7</v>
      </c>
      <c r="I37" s="8">
        <f t="shared" si="0"/>
        <v>258.90352000000001</v>
      </c>
      <c r="J37" s="8">
        <f t="shared" si="1"/>
        <v>1262.6851999999999</v>
      </c>
      <c r="K37" s="8">
        <f t="shared" si="2"/>
        <v>56.23724</v>
      </c>
      <c r="L37" s="9">
        <f t="shared" si="3"/>
        <v>1577.8259599999999</v>
      </c>
      <c r="M37" s="12">
        <f t="shared" si="4"/>
        <v>450.95899999999995</v>
      </c>
    </row>
    <row r="38" spans="1:13" ht="40.15" customHeight="1" x14ac:dyDescent="0.2">
      <c r="A38" s="11">
        <v>31</v>
      </c>
      <c r="B38" s="4">
        <v>1177</v>
      </c>
      <c r="C38" s="4" t="s">
        <v>12</v>
      </c>
      <c r="D38" s="4" t="s">
        <v>12</v>
      </c>
      <c r="E38" s="5">
        <v>0.83330000000000004</v>
      </c>
      <c r="F38" s="6" t="s">
        <v>24</v>
      </c>
      <c r="G38" s="7">
        <v>4635.4399999999996</v>
      </c>
      <c r="H38" s="8" t="s">
        <v>7</v>
      </c>
      <c r="I38" s="8">
        <f t="shared" si="0"/>
        <v>226.20947199999998</v>
      </c>
      <c r="J38" s="8">
        <f t="shared" si="1"/>
        <v>1103.2347199999999</v>
      </c>
      <c r="K38" s="8">
        <f t="shared" si="2"/>
        <v>49.135663999999998</v>
      </c>
      <c r="L38" s="9">
        <f t="shared" si="3"/>
        <v>1378.5798559999998</v>
      </c>
      <c r="M38" s="12">
        <f t="shared" si="4"/>
        <v>394.01239999999996</v>
      </c>
    </row>
    <row r="39" spans="1:13" ht="40.15" customHeight="1" thickBot="1" x14ac:dyDescent="0.25">
      <c r="A39" s="11">
        <v>32</v>
      </c>
      <c r="B39" s="14">
        <v>1180</v>
      </c>
      <c r="C39" s="14" t="s">
        <v>12</v>
      </c>
      <c r="D39" s="14" t="s">
        <v>12</v>
      </c>
      <c r="E39" s="15">
        <v>0.83330000000000004</v>
      </c>
      <c r="F39" s="16" t="s">
        <v>13</v>
      </c>
      <c r="G39" s="17">
        <v>4290.55</v>
      </c>
      <c r="H39" s="18" t="s">
        <v>7</v>
      </c>
      <c r="I39" s="18">
        <f t="shared" si="0"/>
        <v>209.37884000000003</v>
      </c>
      <c r="J39" s="18">
        <f t="shared" si="1"/>
        <v>1021.1509000000001</v>
      </c>
      <c r="K39" s="18">
        <f t="shared" si="2"/>
        <v>45.47983</v>
      </c>
      <c r="L39" s="19">
        <f t="shared" si="3"/>
        <v>1276.0095700000002</v>
      </c>
      <c r="M39" s="20">
        <f t="shared" si="4"/>
        <v>364.69675000000001</v>
      </c>
    </row>
    <row r="40" spans="1:13" ht="40.15" customHeight="1" x14ac:dyDescent="0.2">
      <c r="A40" s="32" t="s">
        <v>20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4"/>
    </row>
    <row r="41" spans="1:13" ht="40.15" customHeight="1" thickBot="1" x14ac:dyDescent="0.25">
      <c r="A41" s="13">
        <v>1</v>
      </c>
      <c r="B41" s="14">
        <v>5271</v>
      </c>
      <c r="C41" s="14" t="s">
        <v>18</v>
      </c>
      <c r="D41" s="14" t="s">
        <v>18</v>
      </c>
      <c r="E41" s="15"/>
      <c r="F41" s="21" t="s">
        <v>19</v>
      </c>
      <c r="G41" s="17">
        <v>24221.159999999993</v>
      </c>
      <c r="H41" s="18" t="s">
        <v>7</v>
      </c>
      <c r="I41" s="18">
        <f>G41*4.88/100</f>
        <v>1181.9926079999996</v>
      </c>
      <c r="J41" s="18">
        <f>G41*23.8/100</f>
        <v>5764.6360799999993</v>
      </c>
      <c r="K41" s="18">
        <f>G41*1.06/100</f>
        <v>256.74429599999991</v>
      </c>
      <c r="L41" s="19">
        <f>I41+J41+K41</f>
        <v>7203.3729839999987</v>
      </c>
      <c r="M41" s="20">
        <f>G41*8.5/100</f>
        <v>2058.7985999999992</v>
      </c>
    </row>
  </sheetData>
  <sheetProtection selectLockedCells="1" selectUnlockedCells="1"/>
  <sortState xmlns:xlrd2="http://schemas.microsoft.com/office/spreadsheetml/2017/richdata2" ref="A8:M42">
    <sortCondition ref="B8:B42"/>
  </sortState>
  <mergeCells count="4">
    <mergeCell ref="A40:M40"/>
    <mergeCell ref="A2:M2"/>
    <mergeCell ref="A4:M4"/>
    <mergeCell ref="A7:M7"/>
  </mergeCells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  <ignoredErrors>
    <ignoredError sqref="M41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Porcelli</dc:creator>
  <cp:lastModifiedBy>Eleonora Rinaldi</cp:lastModifiedBy>
  <dcterms:created xsi:type="dcterms:W3CDTF">2025-04-07T09:27:35Z</dcterms:created>
  <dcterms:modified xsi:type="dcterms:W3CDTF">2025-04-10T08:20:43Z</dcterms:modified>
</cp:coreProperties>
</file>