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92.168.1.250\Cond_UfficioPersonale\UFFICIOPERSONALE\AAA RINALDI ELEONORA\AMMINISTRAZIONE TRASPARENTE\PERSONALE DETERMINATO\"/>
    </mc:Choice>
  </mc:AlternateContent>
  <xr:revisionPtr revIDLastSave="0" documentId="13_ncr:1_{38295D88-EF10-47EF-BC29-8EAA8A4150F1}" xr6:coauthVersionLast="47" xr6:coauthVersionMax="47" xr10:uidLastSave="{00000000-0000-0000-0000-000000000000}"/>
  <bookViews>
    <workbookView xWindow="-120" yWindow="-120" windowWidth="29040" windowHeight="15840" tabRatio="500" xr2:uid="{B34285CD-27D1-4E3D-B00A-BE27FCBF2BCD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1" l="1"/>
  <c r="L35" i="1"/>
  <c r="K35" i="1"/>
  <c r="I35" i="1"/>
  <c r="M35" i="1" s="1"/>
  <c r="N41" i="1" l="1"/>
  <c r="L41" i="1"/>
  <c r="K41" i="1"/>
  <c r="I41" i="1"/>
  <c r="M41" i="1" s="1"/>
  <c r="N40" i="1"/>
  <c r="L40" i="1"/>
  <c r="K40" i="1"/>
  <c r="I40" i="1"/>
  <c r="N39" i="1"/>
  <c r="L39" i="1"/>
  <c r="K39" i="1"/>
  <c r="I39" i="1"/>
  <c r="N38" i="1"/>
  <c r="L38" i="1"/>
  <c r="K38" i="1"/>
  <c r="I38" i="1"/>
  <c r="N36" i="1"/>
  <c r="L36" i="1"/>
  <c r="K36" i="1"/>
  <c r="I36" i="1"/>
  <c r="N34" i="1"/>
  <c r="L34" i="1"/>
  <c r="K34" i="1"/>
  <c r="I34" i="1"/>
  <c r="N33" i="1"/>
  <c r="L33" i="1"/>
  <c r="K33" i="1"/>
  <c r="I33" i="1"/>
  <c r="N32" i="1"/>
  <c r="L32" i="1"/>
  <c r="K32" i="1"/>
  <c r="I32" i="1"/>
  <c r="M32" i="1" s="1"/>
  <c r="N30" i="1"/>
  <c r="L30" i="1"/>
  <c r="J30" i="1"/>
  <c r="I30" i="1"/>
  <c r="M30" i="1" s="1"/>
  <c r="N29" i="1"/>
  <c r="L29" i="1"/>
  <c r="K29" i="1"/>
  <c r="I29" i="1"/>
  <c r="N28" i="1"/>
  <c r="L28" i="1"/>
  <c r="K28" i="1"/>
  <c r="I28" i="1"/>
  <c r="M28" i="1" s="1"/>
  <c r="N26" i="1"/>
  <c r="L26" i="1"/>
  <c r="K26" i="1"/>
  <c r="I26" i="1"/>
  <c r="N25" i="1"/>
  <c r="L25" i="1"/>
  <c r="K25" i="1"/>
  <c r="I25" i="1"/>
  <c r="N24" i="1"/>
  <c r="L24" i="1"/>
  <c r="K24" i="1"/>
  <c r="I24" i="1"/>
  <c r="N23" i="1"/>
  <c r="L23" i="1"/>
  <c r="K23" i="1"/>
  <c r="I23" i="1"/>
  <c r="N22" i="1"/>
  <c r="L22" i="1"/>
  <c r="K22" i="1"/>
  <c r="I22" i="1"/>
  <c r="M22" i="1" s="1"/>
  <c r="N21" i="1"/>
  <c r="L21" i="1"/>
  <c r="K21" i="1"/>
  <c r="I21" i="1"/>
  <c r="M21" i="1" s="1"/>
  <c r="N20" i="1"/>
  <c r="L20" i="1"/>
  <c r="K20" i="1"/>
  <c r="I20" i="1"/>
  <c r="N19" i="1"/>
  <c r="L19" i="1"/>
  <c r="K19" i="1"/>
  <c r="I19" i="1"/>
  <c r="N18" i="1"/>
  <c r="L18" i="1"/>
  <c r="K18" i="1"/>
  <c r="I18" i="1"/>
  <c r="N17" i="1"/>
  <c r="L17" i="1"/>
  <c r="K17" i="1"/>
  <c r="I17" i="1"/>
  <c r="N16" i="1"/>
  <c r="L16" i="1"/>
  <c r="K16" i="1"/>
  <c r="I16" i="1"/>
  <c r="N15" i="1"/>
  <c r="L15" i="1"/>
  <c r="K15" i="1"/>
  <c r="I15" i="1"/>
  <c r="M15" i="1" s="1"/>
  <c r="N14" i="1"/>
  <c r="L14" i="1"/>
  <c r="K14" i="1"/>
  <c r="I14" i="1"/>
  <c r="N13" i="1"/>
  <c r="L13" i="1"/>
  <c r="K13" i="1"/>
  <c r="I13" i="1"/>
  <c r="N12" i="1"/>
  <c r="L12" i="1"/>
  <c r="K12" i="1"/>
  <c r="I12" i="1"/>
  <c r="N11" i="1"/>
  <c r="L11" i="1"/>
  <c r="K11" i="1"/>
  <c r="M11" i="1" s="1"/>
  <c r="I11" i="1"/>
  <c r="N10" i="1"/>
  <c r="L10" i="1"/>
  <c r="K10" i="1"/>
  <c r="I10" i="1"/>
  <c r="N9" i="1"/>
  <c r="L9" i="1"/>
  <c r="K9" i="1"/>
  <c r="I9" i="1"/>
  <c r="N8" i="1"/>
  <c r="L8" i="1"/>
  <c r="K8" i="1"/>
  <c r="I8" i="1"/>
  <c r="M39" i="1" l="1"/>
  <c r="M12" i="1"/>
  <c r="M23" i="1"/>
  <c r="M19" i="1"/>
  <c r="M33" i="1"/>
  <c r="M36" i="1"/>
  <c r="M29" i="1"/>
  <c r="M9" i="1"/>
  <c r="M10" i="1"/>
  <c r="M16" i="1"/>
  <c r="M25" i="1"/>
  <c r="M26" i="1"/>
  <c r="M34" i="1"/>
  <c r="M13" i="1"/>
  <c r="M14" i="1"/>
  <c r="M20" i="1"/>
  <c r="M40" i="1"/>
  <c r="M8" i="1"/>
  <c r="M17" i="1"/>
  <c r="M18" i="1"/>
  <c r="M24" i="1"/>
  <c r="M38" i="1"/>
</calcChain>
</file>

<file path=xl/sharedStrings.xml><?xml version="1.0" encoding="utf-8"?>
<sst xmlns="http://schemas.openxmlformats.org/spreadsheetml/2006/main" count="148" uniqueCount="38">
  <si>
    <t>n.</t>
  </si>
  <si>
    <t>Matricola</t>
  </si>
  <si>
    <t xml:space="preserve">Categoria </t>
  </si>
  <si>
    <t>Posizione Economica</t>
  </si>
  <si>
    <t>Percentuale Part Time</t>
  </si>
  <si>
    <t xml:space="preserve">Periodo </t>
  </si>
  <si>
    <t>Regime di servizio</t>
  </si>
  <si>
    <t>TFR</t>
  </si>
  <si>
    <t>CPDEL</t>
  </si>
  <si>
    <t>INAIL</t>
  </si>
  <si>
    <t>Totale Oneri</t>
  </si>
  <si>
    <t>IRAP</t>
  </si>
  <si>
    <t>A/1</t>
  </si>
  <si>
    <t>D/1</t>
  </si>
  <si>
    <t>OPERAI GENERICI PER LA MANUTENZIONE DEL VERDE IN ECONOMIA</t>
  </si>
  <si>
    <t>COMUNE DI BISCEGLIE</t>
  </si>
  <si>
    <t>AGENTI POLIZIA LOCALE PER POTENZIAMENTO SERVIZIO</t>
  </si>
  <si>
    <t>C/1</t>
  </si>
  <si>
    <t>07/03/2022 - 30/04/2022</t>
  </si>
  <si>
    <t>03/02/2022 - 30/04/2022</t>
  </si>
  <si>
    <t>01/03/2022 - 30/04/2022</t>
  </si>
  <si>
    <t>01/04/2022 - 30/04/2022</t>
  </si>
  <si>
    <t>AREA DI STAFF SINDACO - ART. 90, DECRETO LEGISLATIVO N.267/2000</t>
  </si>
  <si>
    <t>01/01/2022 - 31/12/2022</t>
  </si>
  <si>
    <t>17/01/2022 - 31/12/2022</t>
  </si>
  <si>
    <t>01/02/2022 - 31/12/2022</t>
  </si>
  <si>
    <t>DIPENDENTI A TEMPO DETERMINATO ASSEGNATI DALL'AGENZIA PER LA COESIONE TERRITORIALE ( SPESA ETEROFINANZIATA)</t>
  </si>
  <si>
    <t>01/01/2022 - 04/09/2022</t>
  </si>
  <si>
    <t>01/01/2022 - 26/04/2022</t>
  </si>
  <si>
    <t>15/07/2022 - 31/12/2022</t>
  </si>
  <si>
    <t>83.33%</t>
  </si>
  <si>
    <t>15/07/2022 - 14/10/2022</t>
  </si>
  <si>
    <t>21/11/2022 - 31/12/2022</t>
  </si>
  <si>
    <t>01/08/2022 - 07/10/2022</t>
  </si>
  <si>
    <t>INPGI</t>
  </si>
  <si>
    <t>Totale Retribuzioni (comprensive di arretrato contrattuale)</t>
  </si>
  <si>
    <t>DATI RELATIVI AL PERSONALE NON A TEMPO INDETERMINATO (art. 17, D.Lgs. n. 33/2013) - ANNO 2022</t>
  </si>
  <si>
    <t>16/12/2022 - 31/12/2022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</si>
</sst>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26"/>
      <color rgb="FF000000"/>
      <name val="Calibri"/>
      <family val="2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EA9DB"/>
        <bgColor rgb="FF8EA9DB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4" fontId="6" fillId="0" borderId="11" xfId="0" applyNumberFormat="1" applyFont="1" applyBorder="1" applyAlignment="1">
      <alignment horizontal="center" vertical="center"/>
    </xf>
    <xf numFmtId="4" fontId="6" fillId="3" borderId="12" xfId="0" applyNumberFormat="1" applyFont="1" applyFill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10" fontId="6" fillId="0" borderId="11" xfId="0" applyNumberFormat="1" applyFont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/>
    </xf>
    <xf numFmtId="4" fontId="6" fillId="4" borderId="14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0" fontId="6" fillId="0" borderId="16" xfId="0" applyNumberFormat="1" applyFont="1" applyBorder="1" applyAlignment="1">
      <alignment horizontal="center" vertical="center"/>
    </xf>
    <xf numFmtId="4" fontId="6" fillId="2" borderId="16" xfId="0" applyNumberFormat="1" applyFont="1" applyFill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4" fontId="0" fillId="2" borderId="11" xfId="0" applyNumberFormat="1" applyFill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3" borderId="11" xfId="0" applyNumberFormat="1" applyFill="1" applyBorder="1" applyAlignment="1">
      <alignment horizontal="center" vertical="center"/>
    </xf>
    <xf numFmtId="4" fontId="0" fillId="4" borderId="11" xfId="0" applyNumberForma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876287</xdr:colOff>
      <xdr:row>1</xdr:row>
      <xdr:rowOff>34588</xdr:rowOff>
    </xdr:from>
    <xdr:ext cx="500039" cy="555962"/>
    <xdr:pic>
      <xdr:nvPicPr>
        <xdr:cNvPr id="3" name="Immagine 2">
          <a:extLst>
            <a:ext uri="{FF2B5EF4-FFF2-40B4-BE49-F238E27FC236}">
              <a16:creationId xmlns:a16="http://schemas.microsoft.com/office/drawing/2014/main" id="{23887FB1-4CC4-46F4-9F91-EC1450DC5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12" y="196513"/>
          <a:ext cx="500039" cy="5559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69F31-0758-4606-A08C-D0C26CD7D7F1}">
  <dimension ref="A1:N41"/>
  <sheetViews>
    <sheetView tabSelected="1" workbookViewId="0">
      <pane ySplit="6" topLeftCell="A34" activePane="bottomLeft" state="frozen"/>
      <selection pane="bottomLeft" activeCell="A38" sqref="A38:A41"/>
    </sheetView>
  </sheetViews>
  <sheetFormatPr defaultColWidth="9.140625" defaultRowHeight="12.75" x14ac:dyDescent="0.2"/>
  <cols>
    <col min="1" max="1" width="5.5703125" style="1" customWidth="1"/>
    <col min="2" max="2" width="20.5703125" style="1" customWidth="1"/>
    <col min="3" max="3" width="15.5703125" style="1" customWidth="1"/>
    <col min="4" max="4" width="16.7109375" style="1" customWidth="1"/>
    <col min="5" max="5" width="14.7109375" style="1" customWidth="1"/>
    <col min="6" max="6" width="27.5703125" style="2" customWidth="1"/>
    <col min="7" max="7" width="25.7109375" style="3" customWidth="1"/>
    <col min="8" max="8" width="17.28515625" customWidth="1"/>
    <col min="9" max="10" width="13.7109375" customWidth="1"/>
    <col min="11" max="11" width="14.140625" customWidth="1"/>
    <col min="12" max="12" width="13.85546875" customWidth="1"/>
    <col min="13" max="13" width="15.28515625" customWidth="1"/>
    <col min="14" max="14" width="14.140625" customWidth="1"/>
  </cols>
  <sheetData>
    <row r="1" spans="1:14" ht="13.5" thickBot="1" x14ac:dyDescent="0.25"/>
    <row r="2" spans="1:14" ht="50.1" customHeight="1" thickBot="1" x14ac:dyDescent="0.25">
      <c r="A2" s="32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3.5" thickBot="1" x14ac:dyDescent="0.25">
      <c r="A3"/>
      <c r="B3"/>
      <c r="C3"/>
      <c r="D3"/>
      <c r="E3"/>
      <c r="F3"/>
    </row>
    <row r="4" spans="1:14" ht="19.5" thickBot="1" x14ac:dyDescent="0.25">
      <c r="A4" s="35" t="s">
        <v>36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4" ht="13.5" thickBot="1" x14ac:dyDescent="0.25"/>
    <row r="6" spans="1:14" ht="45.75" thickBot="1" x14ac:dyDescent="0.25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  <c r="F6" s="6" t="s">
        <v>5</v>
      </c>
      <c r="G6" s="8" t="s">
        <v>35</v>
      </c>
      <c r="H6" s="9" t="s">
        <v>6</v>
      </c>
      <c r="I6" s="10" t="s">
        <v>7</v>
      </c>
      <c r="J6" s="10" t="s">
        <v>34</v>
      </c>
      <c r="K6" s="5" t="s">
        <v>8</v>
      </c>
      <c r="L6" s="5" t="s">
        <v>9</v>
      </c>
      <c r="M6" s="11" t="s">
        <v>10</v>
      </c>
      <c r="N6" s="12" t="s">
        <v>11</v>
      </c>
    </row>
    <row r="7" spans="1:14" ht="46.15" customHeight="1" x14ac:dyDescent="0.2">
      <c r="A7" s="38" t="s">
        <v>14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</row>
    <row r="8" spans="1:14" ht="40.15" customHeight="1" x14ac:dyDescent="0.2">
      <c r="A8" s="48">
        <v>1</v>
      </c>
      <c r="B8" s="17">
        <v>1044</v>
      </c>
      <c r="C8" s="17" t="s">
        <v>12</v>
      </c>
      <c r="D8" s="17" t="s">
        <v>12</v>
      </c>
      <c r="E8" s="19"/>
      <c r="F8" s="19" t="s">
        <v>18</v>
      </c>
      <c r="G8" s="20">
        <v>3219.68</v>
      </c>
      <c r="H8" s="18" t="s">
        <v>7</v>
      </c>
      <c r="I8" s="14">
        <f t="shared" ref="I8:I26" si="0">G8*4.88/100</f>
        <v>157.120384</v>
      </c>
      <c r="J8" s="14"/>
      <c r="K8" s="14">
        <f t="shared" ref="K8:K26" si="1">G8*23.8/100</f>
        <v>766.28384000000005</v>
      </c>
      <c r="L8" s="14">
        <f t="shared" ref="L8:L26" si="2">G8*1.06/100</f>
        <v>34.128608</v>
      </c>
      <c r="M8" s="15">
        <f t="shared" ref="M8:M26" si="3">I8+J8+K8+L8</f>
        <v>957.5328320000001</v>
      </c>
      <c r="N8" s="21">
        <f t="shared" ref="N8:N26" si="4">G8*8.5/100</f>
        <v>273.6728</v>
      </c>
    </row>
    <row r="9" spans="1:14" ht="40.15" customHeight="1" x14ac:dyDescent="0.2">
      <c r="A9" s="48">
        <v>2</v>
      </c>
      <c r="B9" s="17">
        <v>1045</v>
      </c>
      <c r="C9" s="17" t="s">
        <v>12</v>
      </c>
      <c r="D9" s="17" t="s">
        <v>12</v>
      </c>
      <c r="E9" s="19"/>
      <c r="F9" s="19" t="s">
        <v>19</v>
      </c>
      <c r="G9" s="20">
        <v>5083.42</v>
      </c>
      <c r="H9" s="18" t="s">
        <v>7</v>
      </c>
      <c r="I9" s="14">
        <f t="shared" si="0"/>
        <v>248.070896</v>
      </c>
      <c r="J9" s="14"/>
      <c r="K9" s="14">
        <f t="shared" si="1"/>
        <v>1209.8539600000001</v>
      </c>
      <c r="L9" s="14">
        <f t="shared" si="2"/>
        <v>53.884252000000004</v>
      </c>
      <c r="M9" s="16">
        <f t="shared" si="3"/>
        <v>1511.8091080000002</v>
      </c>
      <c r="N9" s="21">
        <f t="shared" si="4"/>
        <v>432.09069999999997</v>
      </c>
    </row>
    <row r="10" spans="1:14" ht="40.15" customHeight="1" x14ac:dyDescent="0.2">
      <c r="A10" s="48">
        <v>3</v>
      </c>
      <c r="B10" s="17">
        <v>1047</v>
      </c>
      <c r="C10" s="17" t="s">
        <v>12</v>
      </c>
      <c r="D10" s="17" t="s">
        <v>12</v>
      </c>
      <c r="E10" s="19"/>
      <c r="F10" s="19" t="s">
        <v>19</v>
      </c>
      <c r="G10" s="20">
        <v>5180.04</v>
      </c>
      <c r="H10" s="18" t="s">
        <v>7</v>
      </c>
      <c r="I10" s="14">
        <f t="shared" si="0"/>
        <v>252.78595200000001</v>
      </c>
      <c r="J10" s="14"/>
      <c r="K10" s="14">
        <f t="shared" si="1"/>
        <v>1232.84952</v>
      </c>
      <c r="L10" s="14">
        <f t="shared" si="2"/>
        <v>54.908424000000004</v>
      </c>
      <c r="M10" s="16">
        <f t="shared" si="3"/>
        <v>1540.5438959999999</v>
      </c>
      <c r="N10" s="21">
        <f t="shared" si="4"/>
        <v>440.30339999999995</v>
      </c>
    </row>
    <row r="11" spans="1:14" ht="40.15" customHeight="1" x14ac:dyDescent="0.2">
      <c r="A11" s="48">
        <v>4</v>
      </c>
      <c r="B11" s="17">
        <v>1048</v>
      </c>
      <c r="C11" s="17" t="s">
        <v>12</v>
      </c>
      <c r="D11" s="17" t="s">
        <v>12</v>
      </c>
      <c r="E11" s="19"/>
      <c r="F11" s="19" t="s">
        <v>19</v>
      </c>
      <c r="G11" s="20">
        <v>5206.3599999999997</v>
      </c>
      <c r="H11" s="18" t="s">
        <v>7</v>
      </c>
      <c r="I11" s="14">
        <f t="shared" si="0"/>
        <v>254.07036799999997</v>
      </c>
      <c r="J11" s="14"/>
      <c r="K11" s="14">
        <f t="shared" si="1"/>
        <v>1239.1136799999999</v>
      </c>
      <c r="L11" s="14">
        <f t="shared" si="2"/>
        <v>55.187416000000006</v>
      </c>
      <c r="M11" s="16">
        <f t="shared" si="3"/>
        <v>1548.3714639999998</v>
      </c>
      <c r="N11" s="21">
        <f t="shared" si="4"/>
        <v>442.54059999999998</v>
      </c>
    </row>
    <row r="12" spans="1:14" ht="40.15" customHeight="1" x14ac:dyDescent="0.2">
      <c r="A12" s="48">
        <v>5</v>
      </c>
      <c r="B12" s="17">
        <v>1062</v>
      </c>
      <c r="C12" s="17" t="s">
        <v>12</v>
      </c>
      <c r="D12" s="17" t="s">
        <v>12</v>
      </c>
      <c r="E12" s="19"/>
      <c r="F12" s="19" t="s">
        <v>18</v>
      </c>
      <c r="G12" s="20">
        <v>3312.64</v>
      </c>
      <c r="H12" s="18" t="s">
        <v>7</v>
      </c>
      <c r="I12" s="14">
        <f t="shared" si="0"/>
        <v>161.65683200000001</v>
      </c>
      <c r="J12" s="14"/>
      <c r="K12" s="14">
        <f t="shared" si="1"/>
        <v>788.40832</v>
      </c>
      <c r="L12" s="14">
        <f t="shared" si="2"/>
        <v>35.113984000000002</v>
      </c>
      <c r="M12" s="16">
        <f t="shared" si="3"/>
        <v>985.17913599999997</v>
      </c>
      <c r="N12" s="21">
        <f t="shared" si="4"/>
        <v>281.57439999999997</v>
      </c>
    </row>
    <row r="13" spans="1:14" ht="40.15" customHeight="1" x14ac:dyDescent="0.2">
      <c r="A13" s="48">
        <v>6</v>
      </c>
      <c r="B13" s="17">
        <v>1069</v>
      </c>
      <c r="C13" s="17" t="s">
        <v>12</v>
      </c>
      <c r="D13" s="17" t="s">
        <v>12</v>
      </c>
      <c r="E13" s="19"/>
      <c r="F13" s="19" t="s">
        <v>19</v>
      </c>
      <c r="G13" s="20">
        <v>5083.42</v>
      </c>
      <c r="H13" s="18" t="s">
        <v>7</v>
      </c>
      <c r="I13" s="14">
        <f t="shared" si="0"/>
        <v>248.070896</v>
      </c>
      <c r="J13" s="14"/>
      <c r="K13" s="14">
        <f t="shared" si="1"/>
        <v>1209.8539600000001</v>
      </c>
      <c r="L13" s="14">
        <f t="shared" si="2"/>
        <v>53.884252000000004</v>
      </c>
      <c r="M13" s="16">
        <f t="shared" si="3"/>
        <v>1511.8091080000002</v>
      </c>
      <c r="N13" s="21">
        <f t="shared" si="4"/>
        <v>432.09069999999997</v>
      </c>
    </row>
    <row r="14" spans="1:14" ht="40.15" customHeight="1" x14ac:dyDescent="0.2">
      <c r="A14" s="48">
        <v>7</v>
      </c>
      <c r="B14" s="17">
        <v>1073</v>
      </c>
      <c r="C14" s="17" t="s">
        <v>12</v>
      </c>
      <c r="D14" s="17" t="s">
        <v>12</v>
      </c>
      <c r="E14" s="19"/>
      <c r="F14" s="19" t="s">
        <v>19</v>
      </c>
      <c r="G14" s="20">
        <v>5214.45</v>
      </c>
      <c r="H14" s="18" t="s">
        <v>7</v>
      </c>
      <c r="I14" s="14">
        <f t="shared" si="0"/>
        <v>254.46516</v>
      </c>
      <c r="J14" s="14"/>
      <c r="K14" s="14">
        <f t="shared" si="1"/>
        <v>1241.0391</v>
      </c>
      <c r="L14" s="14">
        <f t="shared" si="2"/>
        <v>55.27317</v>
      </c>
      <c r="M14" s="16">
        <f t="shared" si="3"/>
        <v>1550.7774299999999</v>
      </c>
      <c r="N14" s="21">
        <f t="shared" si="4"/>
        <v>443.22824999999995</v>
      </c>
    </row>
    <row r="15" spans="1:14" ht="40.15" customHeight="1" x14ac:dyDescent="0.2">
      <c r="A15" s="48">
        <v>8</v>
      </c>
      <c r="B15" s="17">
        <v>1075</v>
      </c>
      <c r="C15" s="17" t="s">
        <v>12</v>
      </c>
      <c r="D15" s="17" t="s">
        <v>12</v>
      </c>
      <c r="E15" s="19"/>
      <c r="F15" s="19" t="s">
        <v>19</v>
      </c>
      <c r="G15" s="20">
        <v>5083.42</v>
      </c>
      <c r="H15" s="18" t="s">
        <v>7</v>
      </c>
      <c r="I15" s="14">
        <f t="shared" si="0"/>
        <v>248.070896</v>
      </c>
      <c r="J15" s="14"/>
      <c r="K15" s="14">
        <f t="shared" si="1"/>
        <v>1209.8539600000001</v>
      </c>
      <c r="L15" s="14">
        <f t="shared" si="2"/>
        <v>53.884252000000004</v>
      </c>
      <c r="M15" s="16">
        <f t="shared" si="3"/>
        <v>1511.8091080000002</v>
      </c>
      <c r="N15" s="21">
        <f t="shared" si="4"/>
        <v>432.09069999999997</v>
      </c>
    </row>
    <row r="16" spans="1:14" ht="40.15" customHeight="1" x14ac:dyDescent="0.2">
      <c r="A16" s="48">
        <v>9</v>
      </c>
      <c r="B16" s="17">
        <v>1076</v>
      </c>
      <c r="C16" s="17" t="s">
        <v>12</v>
      </c>
      <c r="D16" s="17" t="s">
        <v>12</v>
      </c>
      <c r="E16" s="19"/>
      <c r="F16" s="19" t="s">
        <v>18</v>
      </c>
      <c r="G16" s="20">
        <v>3329.14</v>
      </c>
      <c r="H16" s="18" t="s">
        <v>7</v>
      </c>
      <c r="I16" s="14">
        <f t="shared" si="0"/>
        <v>162.46203199999999</v>
      </c>
      <c r="J16" s="14"/>
      <c r="K16" s="14">
        <f t="shared" si="1"/>
        <v>792.33532000000002</v>
      </c>
      <c r="L16" s="14">
        <f t="shared" si="2"/>
        <v>35.288883999999996</v>
      </c>
      <c r="M16" s="16">
        <f t="shared" si="3"/>
        <v>990.0862360000001</v>
      </c>
      <c r="N16" s="21">
        <f t="shared" si="4"/>
        <v>282.9769</v>
      </c>
    </row>
    <row r="17" spans="1:14" ht="40.15" customHeight="1" x14ac:dyDescent="0.2">
      <c r="A17" s="48">
        <v>10</v>
      </c>
      <c r="B17" s="17">
        <v>1083</v>
      </c>
      <c r="C17" s="17" t="s">
        <v>12</v>
      </c>
      <c r="D17" s="17" t="s">
        <v>12</v>
      </c>
      <c r="E17" s="19"/>
      <c r="F17" s="19" t="s">
        <v>19</v>
      </c>
      <c r="G17" s="20">
        <v>5222.8599999999997</v>
      </c>
      <c r="H17" s="18" t="s">
        <v>7</v>
      </c>
      <c r="I17" s="14">
        <f t="shared" si="0"/>
        <v>254.87556799999999</v>
      </c>
      <c r="J17" s="14"/>
      <c r="K17" s="14">
        <f t="shared" si="1"/>
        <v>1243.0406800000001</v>
      </c>
      <c r="L17" s="14">
        <f t="shared" si="2"/>
        <v>55.362316</v>
      </c>
      <c r="M17" s="16">
        <f t="shared" si="3"/>
        <v>1553.278564</v>
      </c>
      <c r="N17" s="21">
        <f t="shared" si="4"/>
        <v>443.94309999999996</v>
      </c>
    </row>
    <row r="18" spans="1:14" ht="40.15" customHeight="1" x14ac:dyDescent="0.2">
      <c r="A18" s="48">
        <v>11</v>
      </c>
      <c r="B18" s="17">
        <v>1085</v>
      </c>
      <c r="C18" s="17" t="s">
        <v>12</v>
      </c>
      <c r="D18" s="17" t="s">
        <v>12</v>
      </c>
      <c r="E18" s="19"/>
      <c r="F18" s="19" t="s">
        <v>19</v>
      </c>
      <c r="G18" s="20">
        <v>5231.3599999999997</v>
      </c>
      <c r="H18" s="18" t="s">
        <v>7</v>
      </c>
      <c r="I18" s="14">
        <f t="shared" si="0"/>
        <v>255.29036799999997</v>
      </c>
      <c r="J18" s="14"/>
      <c r="K18" s="14">
        <f t="shared" si="1"/>
        <v>1245.06368</v>
      </c>
      <c r="L18" s="14">
        <f t="shared" si="2"/>
        <v>55.452415999999999</v>
      </c>
      <c r="M18" s="16">
        <f t="shared" si="3"/>
        <v>1555.806464</v>
      </c>
      <c r="N18" s="21">
        <f t="shared" si="4"/>
        <v>444.66559999999998</v>
      </c>
    </row>
    <row r="19" spans="1:14" ht="40.15" customHeight="1" x14ac:dyDescent="0.2">
      <c r="A19" s="48">
        <v>12</v>
      </c>
      <c r="B19" s="17">
        <v>1136</v>
      </c>
      <c r="C19" s="17" t="s">
        <v>12</v>
      </c>
      <c r="D19" s="17" t="s">
        <v>12</v>
      </c>
      <c r="E19" s="19"/>
      <c r="F19" s="19" t="s">
        <v>20</v>
      </c>
      <c r="G19" s="20">
        <v>3573.88</v>
      </c>
      <c r="H19" s="18" t="s">
        <v>7</v>
      </c>
      <c r="I19" s="14">
        <f t="shared" si="0"/>
        <v>174.40534400000001</v>
      </c>
      <c r="J19" s="14"/>
      <c r="K19" s="14">
        <f t="shared" si="1"/>
        <v>850.58344000000011</v>
      </c>
      <c r="L19" s="14">
        <f t="shared" si="2"/>
        <v>37.883127999999999</v>
      </c>
      <c r="M19" s="16">
        <f t="shared" si="3"/>
        <v>1062.8719120000001</v>
      </c>
      <c r="N19" s="21">
        <f t="shared" si="4"/>
        <v>303.77980000000002</v>
      </c>
    </row>
    <row r="20" spans="1:14" ht="40.15" customHeight="1" x14ac:dyDescent="0.2">
      <c r="A20" s="48">
        <v>13</v>
      </c>
      <c r="B20" s="17">
        <v>1142</v>
      </c>
      <c r="C20" s="17" t="s">
        <v>12</v>
      </c>
      <c r="D20" s="17" t="s">
        <v>12</v>
      </c>
      <c r="E20" s="19"/>
      <c r="F20" s="19" t="s">
        <v>19</v>
      </c>
      <c r="G20" s="20">
        <v>5260.91</v>
      </c>
      <c r="H20" s="18" t="s">
        <v>7</v>
      </c>
      <c r="I20" s="14">
        <f t="shared" si="0"/>
        <v>256.73240800000002</v>
      </c>
      <c r="J20" s="14"/>
      <c r="K20" s="14">
        <f t="shared" si="1"/>
        <v>1252.0965799999999</v>
      </c>
      <c r="L20" s="14">
        <f t="shared" si="2"/>
        <v>55.765645999999997</v>
      </c>
      <c r="M20" s="16">
        <f t="shared" si="3"/>
        <v>1564.594634</v>
      </c>
      <c r="N20" s="21">
        <f t="shared" si="4"/>
        <v>447.17734999999999</v>
      </c>
    </row>
    <row r="21" spans="1:14" ht="40.35" customHeight="1" x14ac:dyDescent="0.2">
      <c r="A21" s="48">
        <v>14</v>
      </c>
      <c r="B21" s="17">
        <v>1146</v>
      </c>
      <c r="C21" s="17" t="s">
        <v>12</v>
      </c>
      <c r="D21" s="17" t="s">
        <v>12</v>
      </c>
      <c r="E21" s="19"/>
      <c r="F21" s="19" t="s">
        <v>19</v>
      </c>
      <c r="G21" s="20">
        <v>5436.37</v>
      </c>
      <c r="H21" s="18" t="s">
        <v>7</v>
      </c>
      <c r="I21" s="14">
        <f t="shared" si="0"/>
        <v>265.29485599999998</v>
      </c>
      <c r="J21" s="14"/>
      <c r="K21" s="14">
        <f t="shared" si="1"/>
        <v>1293.8560600000001</v>
      </c>
      <c r="L21" s="14">
        <f t="shared" si="2"/>
        <v>57.625522000000004</v>
      </c>
      <c r="M21" s="16">
        <f t="shared" si="3"/>
        <v>1616.7764380000001</v>
      </c>
      <c r="N21" s="21">
        <f t="shared" si="4"/>
        <v>462.09144999999995</v>
      </c>
    </row>
    <row r="22" spans="1:14" ht="40.35" customHeight="1" x14ac:dyDescent="0.2">
      <c r="A22" s="48">
        <v>15</v>
      </c>
      <c r="B22" s="17">
        <v>1154</v>
      </c>
      <c r="C22" s="17" t="s">
        <v>12</v>
      </c>
      <c r="D22" s="17" t="s">
        <v>12</v>
      </c>
      <c r="E22" s="19"/>
      <c r="F22" s="19" t="s">
        <v>19</v>
      </c>
      <c r="G22" s="20">
        <v>5214.3100000000004</v>
      </c>
      <c r="H22" s="18" t="s">
        <v>7</v>
      </c>
      <c r="I22" s="14">
        <f t="shared" si="0"/>
        <v>254.45832799999999</v>
      </c>
      <c r="J22" s="14"/>
      <c r="K22" s="14">
        <f t="shared" si="1"/>
        <v>1241.0057800000002</v>
      </c>
      <c r="L22" s="14">
        <f t="shared" si="2"/>
        <v>55.27168600000001</v>
      </c>
      <c r="M22" s="16">
        <f t="shared" si="3"/>
        <v>1550.7357940000002</v>
      </c>
      <c r="N22" s="21">
        <f t="shared" si="4"/>
        <v>443.21635000000003</v>
      </c>
    </row>
    <row r="23" spans="1:14" ht="40.15" customHeight="1" x14ac:dyDescent="0.2">
      <c r="A23" s="48">
        <v>16</v>
      </c>
      <c r="B23" s="13">
        <v>1155</v>
      </c>
      <c r="C23" s="17" t="s">
        <v>12</v>
      </c>
      <c r="D23" s="17" t="s">
        <v>12</v>
      </c>
      <c r="E23" s="19"/>
      <c r="F23" s="19" t="s">
        <v>21</v>
      </c>
      <c r="G23" s="20">
        <v>2562.06</v>
      </c>
      <c r="H23" s="18" t="s">
        <v>7</v>
      </c>
      <c r="I23" s="14">
        <f t="shared" si="0"/>
        <v>125.02852799999999</v>
      </c>
      <c r="J23" s="14"/>
      <c r="K23" s="14">
        <f t="shared" si="1"/>
        <v>609.77027999999996</v>
      </c>
      <c r="L23" s="14">
        <f t="shared" si="2"/>
        <v>27.157836000000003</v>
      </c>
      <c r="M23" s="16">
        <f t="shared" si="3"/>
        <v>761.95664399999998</v>
      </c>
      <c r="N23" s="21">
        <f t="shared" si="4"/>
        <v>217.77509999999998</v>
      </c>
    </row>
    <row r="24" spans="1:14" ht="40.15" customHeight="1" x14ac:dyDescent="0.2">
      <c r="A24" s="48">
        <v>17</v>
      </c>
      <c r="B24" s="17">
        <v>1164</v>
      </c>
      <c r="C24" s="17" t="s">
        <v>12</v>
      </c>
      <c r="D24" s="17" t="s">
        <v>12</v>
      </c>
      <c r="E24" s="19"/>
      <c r="F24" s="19" t="s">
        <v>19</v>
      </c>
      <c r="G24" s="20">
        <v>5089.12</v>
      </c>
      <c r="H24" s="18" t="s">
        <v>7</v>
      </c>
      <c r="I24" s="14">
        <f t="shared" si="0"/>
        <v>248.34905599999999</v>
      </c>
      <c r="J24" s="14"/>
      <c r="K24" s="14">
        <f t="shared" si="1"/>
        <v>1211.21056</v>
      </c>
      <c r="L24" s="14">
        <f t="shared" si="2"/>
        <v>53.944671999999997</v>
      </c>
      <c r="M24" s="16">
        <f t="shared" si="3"/>
        <v>1513.5042880000001</v>
      </c>
      <c r="N24" s="21">
        <f t="shared" si="4"/>
        <v>432.5752</v>
      </c>
    </row>
    <row r="25" spans="1:14" ht="40.15" customHeight="1" x14ac:dyDescent="0.2">
      <c r="A25" s="48">
        <v>18</v>
      </c>
      <c r="B25" s="17">
        <v>1169</v>
      </c>
      <c r="C25" s="17" t="s">
        <v>12</v>
      </c>
      <c r="D25" s="17" t="s">
        <v>12</v>
      </c>
      <c r="E25" s="19"/>
      <c r="F25" s="19" t="s">
        <v>19</v>
      </c>
      <c r="G25" s="20">
        <v>5262.05</v>
      </c>
      <c r="H25" s="18" t="s">
        <v>7</v>
      </c>
      <c r="I25" s="14">
        <f t="shared" si="0"/>
        <v>256.78804000000002</v>
      </c>
      <c r="J25" s="14"/>
      <c r="K25" s="14">
        <f t="shared" si="1"/>
        <v>1252.3679000000002</v>
      </c>
      <c r="L25" s="14">
        <f t="shared" si="2"/>
        <v>55.777729999999998</v>
      </c>
      <c r="M25" s="16">
        <f t="shared" si="3"/>
        <v>1564.9336700000001</v>
      </c>
      <c r="N25" s="21">
        <f t="shared" si="4"/>
        <v>447.27425000000005</v>
      </c>
    </row>
    <row r="26" spans="1:14" ht="40.15" customHeight="1" thickBot="1" x14ac:dyDescent="0.25">
      <c r="A26" s="48">
        <v>19</v>
      </c>
      <c r="B26" s="22">
        <v>1177</v>
      </c>
      <c r="C26" s="22" t="s">
        <v>12</v>
      </c>
      <c r="D26" s="22" t="s">
        <v>12</v>
      </c>
      <c r="E26" s="23"/>
      <c r="F26" s="23" t="s">
        <v>19</v>
      </c>
      <c r="G26" s="24">
        <v>5240.82</v>
      </c>
      <c r="H26" s="25" t="s">
        <v>7</v>
      </c>
      <c r="I26" s="26">
        <f t="shared" si="0"/>
        <v>255.75201599999997</v>
      </c>
      <c r="J26" s="26"/>
      <c r="K26" s="26">
        <f t="shared" si="1"/>
        <v>1247.3151600000001</v>
      </c>
      <c r="L26" s="26">
        <f t="shared" si="2"/>
        <v>55.552692</v>
      </c>
      <c r="M26" s="27">
        <f t="shared" si="3"/>
        <v>1558.619868</v>
      </c>
      <c r="N26" s="28">
        <f t="shared" si="4"/>
        <v>445.46969999999999</v>
      </c>
    </row>
    <row r="27" spans="1:14" ht="40.15" customHeight="1" x14ac:dyDescent="0.2">
      <c r="A27" s="29" t="s">
        <v>22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</row>
    <row r="28" spans="1:14" ht="40.15" customHeight="1" x14ac:dyDescent="0.2">
      <c r="A28" s="48">
        <v>1</v>
      </c>
      <c r="B28" s="17">
        <v>5271</v>
      </c>
      <c r="C28" s="17" t="s">
        <v>13</v>
      </c>
      <c r="D28" s="17" t="s">
        <v>13</v>
      </c>
      <c r="E28" s="19"/>
      <c r="F28" s="19" t="s">
        <v>23</v>
      </c>
      <c r="G28" s="20">
        <v>28817.349999999988</v>
      </c>
      <c r="H28" s="18" t="s">
        <v>7</v>
      </c>
      <c r="I28" s="14">
        <f>G28*4.88/100</f>
        <v>1406.2866799999995</v>
      </c>
      <c r="J28" s="14"/>
      <c r="K28" s="14">
        <f>G28*23.8/100</f>
        <v>6858.5292999999974</v>
      </c>
      <c r="L28" s="14">
        <f>G28*1.06/100</f>
        <v>305.46390999999988</v>
      </c>
      <c r="M28" s="16">
        <f>I28+J28+K28+L28</f>
        <v>8570.279889999998</v>
      </c>
      <c r="N28" s="21">
        <f>G28*8.5/100</f>
        <v>2449.4747499999989</v>
      </c>
    </row>
    <row r="29" spans="1:14" ht="40.15" customHeight="1" x14ac:dyDescent="0.2">
      <c r="A29" s="48">
        <v>2</v>
      </c>
      <c r="B29" s="17">
        <v>5272</v>
      </c>
      <c r="C29" s="17" t="s">
        <v>17</v>
      </c>
      <c r="D29" s="17" t="s">
        <v>17</v>
      </c>
      <c r="E29" s="19"/>
      <c r="F29" s="19" t="s">
        <v>24</v>
      </c>
      <c r="G29" s="20">
        <v>22816.33</v>
      </c>
      <c r="H29" s="18" t="s">
        <v>7</v>
      </c>
      <c r="I29" s="14">
        <f>G29*4.88/100</f>
        <v>1113.4369040000001</v>
      </c>
      <c r="J29" s="14"/>
      <c r="K29" s="14">
        <f>G29*23.8/100</f>
        <v>5430.286540000001</v>
      </c>
      <c r="L29" s="14">
        <f>G29*1.06/100</f>
        <v>241.85309800000002</v>
      </c>
      <c r="M29" s="16">
        <f>I29+J29+K29+L29</f>
        <v>6785.5765420000007</v>
      </c>
      <c r="N29" s="21">
        <f>G29*8.5/100</f>
        <v>1939.3880500000002</v>
      </c>
    </row>
    <row r="30" spans="1:14" ht="40.15" customHeight="1" thickBot="1" x14ac:dyDescent="0.25">
      <c r="A30" s="49">
        <v>3</v>
      </c>
      <c r="B30" s="22">
        <v>6103</v>
      </c>
      <c r="C30" s="22" t="s">
        <v>13</v>
      </c>
      <c r="D30" s="22" t="s">
        <v>13</v>
      </c>
      <c r="E30" s="23"/>
      <c r="F30" s="23" t="s">
        <v>25</v>
      </c>
      <c r="G30" s="24">
        <v>25260.759999999991</v>
      </c>
      <c r="H30" s="25" t="s">
        <v>7</v>
      </c>
      <c r="I30" s="26">
        <f>G30*4.88/100</f>
        <v>1232.7250879999995</v>
      </c>
      <c r="J30" s="26">
        <f>G30*23.8/100</f>
        <v>6012.0608799999973</v>
      </c>
      <c r="K30" s="26"/>
      <c r="L30" s="26">
        <f>G30*1.06/100</f>
        <v>267.76405599999993</v>
      </c>
      <c r="M30" s="27">
        <f>I30+J30+K30+L30</f>
        <v>7512.5500239999965</v>
      </c>
      <c r="N30" s="28">
        <f>G30*8.5/100</f>
        <v>2147.1645999999992</v>
      </c>
    </row>
    <row r="31" spans="1:14" ht="40.15" customHeight="1" x14ac:dyDescent="0.2">
      <c r="A31" s="29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</row>
    <row r="32" spans="1:14" ht="40.15" customHeight="1" x14ac:dyDescent="0.2">
      <c r="A32" s="48">
        <v>1</v>
      </c>
      <c r="B32" s="17">
        <v>6072</v>
      </c>
      <c r="C32" s="17" t="s">
        <v>13</v>
      </c>
      <c r="D32" s="17" t="s">
        <v>13</v>
      </c>
      <c r="E32" s="19"/>
      <c r="F32" s="19" t="s">
        <v>23</v>
      </c>
      <c r="G32" s="20">
        <v>32438.689999999988</v>
      </c>
      <c r="H32" s="18" t="s">
        <v>7</v>
      </c>
      <c r="I32" s="14">
        <f>G32*4.88/100</f>
        <v>1583.0080719999992</v>
      </c>
      <c r="J32" s="14"/>
      <c r="K32" s="14">
        <f>G32*23.8/100</f>
        <v>7720.4082199999966</v>
      </c>
      <c r="L32" s="14">
        <f>G32*1.06/100</f>
        <v>343.85011399999991</v>
      </c>
      <c r="M32" s="16">
        <f>I32+J32+K32+L32</f>
        <v>9647.266405999997</v>
      </c>
      <c r="N32" s="21">
        <f>G32*8.5/100</f>
        <v>2757.2886499999986</v>
      </c>
    </row>
    <row r="33" spans="1:14" ht="40.15" customHeight="1" x14ac:dyDescent="0.2">
      <c r="A33" s="48">
        <v>2</v>
      </c>
      <c r="B33" s="17">
        <v>6073</v>
      </c>
      <c r="C33" s="17" t="s">
        <v>13</v>
      </c>
      <c r="D33" s="17" t="s">
        <v>13</v>
      </c>
      <c r="E33" s="19"/>
      <c r="F33" s="19" t="s">
        <v>27</v>
      </c>
      <c r="G33" s="20">
        <v>23407.749999999989</v>
      </c>
      <c r="H33" s="18" t="s">
        <v>7</v>
      </c>
      <c r="I33" s="14">
        <f>G33*4.88/100</f>
        <v>1142.2981999999995</v>
      </c>
      <c r="J33" s="14"/>
      <c r="K33" s="14">
        <f>G33*23.8/100</f>
        <v>5571.0444999999972</v>
      </c>
      <c r="L33" s="14">
        <f>G33*1.06/100</f>
        <v>248.12214999999989</v>
      </c>
      <c r="M33" s="16">
        <f>I33+J33+K33+L33</f>
        <v>6961.4648499999967</v>
      </c>
      <c r="N33" s="21">
        <f>G33*8.5/100</f>
        <v>1989.6587499999991</v>
      </c>
    </row>
    <row r="34" spans="1:14" ht="40.15" customHeight="1" x14ac:dyDescent="0.2">
      <c r="A34" s="48">
        <v>3</v>
      </c>
      <c r="B34" s="17">
        <v>6074</v>
      </c>
      <c r="C34" s="17" t="s">
        <v>13</v>
      </c>
      <c r="D34" s="17" t="s">
        <v>13</v>
      </c>
      <c r="E34" s="19"/>
      <c r="F34" s="19" t="s">
        <v>28</v>
      </c>
      <c r="G34" s="20">
        <v>14844.639999999996</v>
      </c>
      <c r="H34" s="18" t="s">
        <v>7</v>
      </c>
      <c r="I34" s="14">
        <f>G34*4.88/100</f>
        <v>724.41843199999971</v>
      </c>
      <c r="J34" s="14"/>
      <c r="K34" s="14">
        <f>G34*23.8/100</f>
        <v>3533.0243199999991</v>
      </c>
      <c r="L34" s="14">
        <f>G34*1.06/100</f>
        <v>157.35318399999997</v>
      </c>
      <c r="M34" s="16">
        <f>I34+J34+K34+L34</f>
        <v>4414.7959359999986</v>
      </c>
      <c r="N34" s="21">
        <f>G34*8.5/100</f>
        <v>1261.7943999999995</v>
      </c>
    </row>
    <row r="35" spans="1:14" ht="40.15" customHeight="1" x14ac:dyDescent="0.2">
      <c r="A35" s="48">
        <v>4</v>
      </c>
      <c r="B35" s="41">
        <v>6119</v>
      </c>
      <c r="C35" s="41" t="s">
        <v>13</v>
      </c>
      <c r="D35" s="41" t="s">
        <v>13</v>
      </c>
      <c r="E35" s="42"/>
      <c r="F35" s="42" t="s">
        <v>37</v>
      </c>
      <c r="G35" s="43">
        <v>1107.3399999999999</v>
      </c>
      <c r="H35" s="44" t="s">
        <v>7</v>
      </c>
      <c r="I35" s="45">
        <f>G35*4.88/100</f>
        <v>54.038192000000002</v>
      </c>
      <c r="J35" s="45"/>
      <c r="K35" s="45">
        <f>G35*23.8/100</f>
        <v>263.54692</v>
      </c>
      <c r="L35" s="45">
        <f>G35*1.06/100</f>
        <v>11.737803999999999</v>
      </c>
      <c r="M35" s="46">
        <f>I35+J35+K35+L35</f>
        <v>329.32291599999996</v>
      </c>
      <c r="N35" s="47">
        <f>G35*8.5/100</f>
        <v>94.123899999999992</v>
      </c>
    </row>
    <row r="36" spans="1:14" ht="40.15" customHeight="1" thickBot="1" x14ac:dyDescent="0.25">
      <c r="A36" s="48">
        <v>5</v>
      </c>
      <c r="B36" s="22">
        <v>6110</v>
      </c>
      <c r="C36" s="22" t="s">
        <v>13</v>
      </c>
      <c r="D36" s="22" t="s">
        <v>13</v>
      </c>
      <c r="E36" s="23"/>
      <c r="F36" s="23" t="s">
        <v>29</v>
      </c>
      <c r="G36" s="24">
        <v>12098.68</v>
      </c>
      <c r="H36" s="25" t="s">
        <v>7</v>
      </c>
      <c r="I36" s="26">
        <f>G36*4.88/100</f>
        <v>590.41558399999997</v>
      </c>
      <c r="J36" s="26"/>
      <c r="K36" s="26">
        <f>G36*23.8/100</f>
        <v>2879.4858400000003</v>
      </c>
      <c r="L36" s="26">
        <f>G36*1.06/100</f>
        <v>128.24600799999999</v>
      </c>
      <c r="M36" s="27">
        <f>I36+J36+K36+L36</f>
        <v>3598.1474320000002</v>
      </c>
      <c r="N36" s="28">
        <f>G36*8.5/100</f>
        <v>1028.3878</v>
      </c>
    </row>
    <row r="37" spans="1:14" ht="40.15" customHeight="1" x14ac:dyDescent="0.2">
      <c r="A37" s="29" t="s">
        <v>16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</row>
    <row r="38" spans="1:14" ht="40.15" customHeight="1" x14ac:dyDescent="0.2">
      <c r="A38" s="48">
        <v>1</v>
      </c>
      <c r="B38" s="17">
        <v>6109</v>
      </c>
      <c r="C38" s="17" t="s">
        <v>17</v>
      </c>
      <c r="D38" s="17" t="s">
        <v>17</v>
      </c>
      <c r="E38" s="19" t="s">
        <v>30</v>
      </c>
      <c r="F38" s="19" t="s">
        <v>31</v>
      </c>
      <c r="G38" s="20">
        <v>7750.42</v>
      </c>
      <c r="H38" s="18" t="s">
        <v>7</v>
      </c>
      <c r="I38" s="14">
        <f>G38*4.88/100</f>
        <v>378.22049599999997</v>
      </c>
      <c r="J38" s="14"/>
      <c r="K38" s="14">
        <f>G38*23.8/100</f>
        <v>1844.5999600000002</v>
      </c>
      <c r="L38" s="14">
        <f>G38*1.06/100</f>
        <v>82.154452000000006</v>
      </c>
      <c r="M38" s="16">
        <f>I38+J38+K38+L38</f>
        <v>2304.9749080000006</v>
      </c>
      <c r="N38" s="21">
        <f>G38*8.5/100</f>
        <v>658.78570000000002</v>
      </c>
    </row>
    <row r="39" spans="1:14" ht="40.15" customHeight="1" x14ac:dyDescent="0.2">
      <c r="A39" s="48">
        <v>2</v>
      </c>
      <c r="B39" s="17">
        <v>6118</v>
      </c>
      <c r="C39" s="17" t="s">
        <v>17</v>
      </c>
      <c r="D39" s="17" t="s">
        <v>17</v>
      </c>
      <c r="E39" s="19" t="s">
        <v>30</v>
      </c>
      <c r="F39" s="19" t="s">
        <v>32</v>
      </c>
      <c r="G39" s="20">
        <v>2289.4899999999998</v>
      </c>
      <c r="H39" s="18" t="s">
        <v>7</v>
      </c>
      <c r="I39" s="14">
        <f>G39*4.88/100</f>
        <v>111.72711199999998</v>
      </c>
      <c r="J39" s="14"/>
      <c r="K39" s="14">
        <f>G39*23.8/100</f>
        <v>544.89861999999994</v>
      </c>
      <c r="L39" s="14">
        <f>G39*1.06/100</f>
        <v>24.268593999999997</v>
      </c>
      <c r="M39" s="16">
        <f>I39+J39+K39+L39</f>
        <v>680.89432599999998</v>
      </c>
      <c r="N39" s="21">
        <f>G39*8.5/100</f>
        <v>194.60664999999997</v>
      </c>
    </row>
    <row r="40" spans="1:14" ht="40.15" customHeight="1" x14ac:dyDescent="0.2">
      <c r="A40" s="48">
        <v>3</v>
      </c>
      <c r="B40" s="17">
        <v>6111</v>
      </c>
      <c r="C40" s="17" t="s">
        <v>17</v>
      </c>
      <c r="D40" s="17" t="s">
        <v>17</v>
      </c>
      <c r="E40" s="19" t="s">
        <v>30</v>
      </c>
      <c r="F40" s="19" t="s">
        <v>31</v>
      </c>
      <c r="G40" s="20">
        <v>7793.71</v>
      </c>
      <c r="H40" s="18" t="s">
        <v>7</v>
      </c>
      <c r="I40" s="14">
        <f>G40*4.88/100</f>
        <v>380.33304799999996</v>
      </c>
      <c r="J40" s="14"/>
      <c r="K40" s="14">
        <f>G40*23.8/100</f>
        <v>1854.9029800000001</v>
      </c>
      <c r="L40" s="14">
        <f>G40*1.06/100</f>
        <v>82.613326000000001</v>
      </c>
      <c r="M40" s="16">
        <f>I40+J40+K40+L40</f>
        <v>2317.8493540000004</v>
      </c>
      <c r="N40" s="21">
        <f>G40*8.5/100</f>
        <v>662.46535000000006</v>
      </c>
    </row>
    <row r="41" spans="1:14" ht="40.15" customHeight="1" thickBot="1" x14ac:dyDescent="0.25">
      <c r="A41" s="48">
        <v>4</v>
      </c>
      <c r="B41" s="22">
        <v>6112</v>
      </c>
      <c r="C41" s="22" t="s">
        <v>17</v>
      </c>
      <c r="D41" s="22" t="s">
        <v>17</v>
      </c>
      <c r="E41" s="23" t="s">
        <v>30</v>
      </c>
      <c r="F41" s="23" t="s">
        <v>33</v>
      </c>
      <c r="G41" s="24">
        <v>3988.21</v>
      </c>
      <c r="H41" s="25" t="s">
        <v>7</v>
      </c>
      <c r="I41" s="26">
        <f>G41*4.88/100</f>
        <v>194.62464800000001</v>
      </c>
      <c r="J41" s="26"/>
      <c r="K41" s="26">
        <f>G41*23.8/100</f>
        <v>949.19398000000001</v>
      </c>
      <c r="L41" s="26">
        <f>G41*1.06/100</f>
        <v>42.275025999999997</v>
      </c>
      <c r="M41" s="27">
        <f>I41+J41+K41+L41</f>
        <v>1186.093654</v>
      </c>
      <c r="N41" s="28">
        <f>G41*8.5/100</f>
        <v>338.99785000000003</v>
      </c>
    </row>
  </sheetData>
  <sheetProtection selectLockedCells="1" selectUnlockedCells="1"/>
  <sortState xmlns:xlrd2="http://schemas.microsoft.com/office/spreadsheetml/2017/richdata2" ref="A8:N41">
    <sortCondition ref="B8:B41"/>
  </sortState>
  <mergeCells count="6">
    <mergeCell ref="A37:N37"/>
    <mergeCell ref="A2:N2"/>
    <mergeCell ref="A4:N4"/>
    <mergeCell ref="A7:N7"/>
    <mergeCell ref="A27:N27"/>
    <mergeCell ref="A31:N31"/>
  </mergeCells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Porcelli</dc:creator>
  <cp:lastModifiedBy>Eleonora Rinaldi</cp:lastModifiedBy>
  <dcterms:created xsi:type="dcterms:W3CDTF">2025-04-07T09:27:35Z</dcterms:created>
  <dcterms:modified xsi:type="dcterms:W3CDTF">2025-04-10T08:19:39Z</dcterms:modified>
</cp:coreProperties>
</file>