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.250\Cond_UfficioPersonale\UFFICIOPERSONALE\AAA RINALDI ELEONORA\AMMINISTRAZIONE TRASPARENTE\PERSONALE DETERMINATO\"/>
    </mc:Choice>
  </mc:AlternateContent>
  <xr:revisionPtr revIDLastSave="0" documentId="13_ncr:1_{2526B91A-5C30-4C54-99DB-1527E9E67155}" xr6:coauthVersionLast="47" xr6:coauthVersionMax="47" xr10:uidLastSave="{00000000-0000-0000-0000-000000000000}"/>
  <bookViews>
    <workbookView xWindow="-120" yWindow="-120" windowWidth="29040" windowHeight="15840" tabRatio="500" xr2:uid="{B34285CD-27D1-4E3D-B00A-BE27FCBF2BCD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K15" i="1"/>
  <c r="J15" i="1"/>
  <c r="I15" i="1"/>
  <c r="L15" i="1" s="1"/>
  <c r="M13" i="1"/>
  <c r="K13" i="1"/>
  <c r="J13" i="1"/>
  <c r="I13" i="1"/>
  <c r="L13" i="1" s="1"/>
  <c r="M11" i="1"/>
  <c r="K11" i="1"/>
  <c r="J11" i="1"/>
  <c r="I11" i="1"/>
  <c r="M10" i="1"/>
  <c r="K10" i="1"/>
  <c r="J10" i="1"/>
  <c r="I10" i="1"/>
  <c r="L10" i="1" s="1"/>
  <c r="M9" i="1"/>
  <c r="K9" i="1"/>
  <c r="J9" i="1"/>
  <c r="I9" i="1"/>
  <c r="L9" i="1" s="1"/>
  <c r="M8" i="1"/>
  <c r="K8" i="1"/>
  <c r="J8" i="1"/>
  <c r="L8" i="1" s="1"/>
  <c r="I8" i="1"/>
  <c r="L11" i="1" l="1"/>
</calcChain>
</file>

<file path=xl/sharedStrings.xml><?xml version="1.0" encoding="utf-8"?>
<sst xmlns="http://schemas.openxmlformats.org/spreadsheetml/2006/main" count="42" uniqueCount="26">
  <si>
    <t>n.</t>
  </si>
  <si>
    <t>Matricola</t>
  </si>
  <si>
    <t>Percentuale Part Time</t>
  </si>
  <si>
    <t xml:space="preserve">Periodo </t>
  </si>
  <si>
    <t>Regime di servizio</t>
  </si>
  <si>
    <t>TFR</t>
  </si>
  <si>
    <t>CPDEL</t>
  </si>
  <si>
    <t>INAIL</t>
  </si>
  <si>
    <t>Totale Oneri</t>
  </si>
  <si>
    <t>IRAP</t>
  </si>
  <si>
    <t>COMUNE DI BISCEGLIE</t>
  </si>
  <si>
    <t>Totale Retribuzioni</t>
  </si>
  <si>
    <t>Funzionari e dell’Elevata Qualificazione</t>
  </si>
  <si>
    <t>Portavoce Sindaco</t>
  </si>
  <si>
    <t>Capo di gabinetto</t>
  </si>
  <si>
    <t>Capo Segreteria Sindaco</t>
  </si>
  <si>
    <t>Istruttori</t>
  </si>
  <si>
    <t>Collaboratrice Segreteria Sindaco</t>
  </si>
  <si>
    <t>Area di inquadramento (Art.12, CCNL 2019 -2021 del 16/11/2022</t>
  </si>
  <si>
    <t>Funzionario Amministrativo</t>
  </si>
  <si>
    <t>Profilo</t>
  </si>
  <si>
    <t>DATI RELATIVI AL PERSONALE NON A TEMPO INDETERMINATO (art. 17, D.Lgs. n. 33/2013) - ANNO 2025 (Primo Trimestre)</t>
  </si>
  <si>
    <t>01/01/2025 - 31/03/2025</t>
  </si>
  <si>
    <t>AREA DI STAFF SINDACO - ART. 90, DECRETO LEGISLATIVO N.267/2000</t>
  </si>
  <si>
    <t>DIPENDENTI A TEMPO DETERMINATO SERVIZI SOCIALI (SPESA ETEROFINANZIATA PON)</t>
  </si>
  <si>
    <t>DIPENDENTI ASSEGNATI DALL'AGENZIA PER LA COESIONE TERRITORIALE (SPESA ETEROFINANZIATA)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</si>
</sst>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26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212529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rgb="FF8EA9DB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876287</xdr:colOff>
      <xdr:row>1</xdr:row>
      <xdr:rowOff>34588</xdr:rowOff>
    </xdr:from>
    <xdr:ext cx="500039" cy="555962"/>
    <xdr:pic>
      <xdr:nvPicPr>
        <xdr:cNvPr id="3" name="Immagine 2">
          <a:extLst>
            <a:ext uri="{FF2B5EF4-FFF2-40B4-BE49-F238E27FC236}">
              <a16:creationId xmlns:a16="http://schemas.microsoft.com/office/drawing/2014/main" id="{23887FB1-4CC4-46F4-9F91-EC1450DC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12" y="196513"/>
          <a:ext cx="500039" cy="5559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9F31-0758-4606-A08C-D0C26CD7D7F1}">
  <dimension ref="A1:M15"/>
  <sheetViews>
    <sheetView tabSelected="1" workbookViewId="0">
      <pane ySplit="6" topLeftCell="A7" activePane="bottomLeft" state="frozen"/>
      <selection pane="bottomLeft" activeCell="E10" sqref="E10"/>
    </sheetView>
  </sheetViews>
  <sheetFormatPr defaultColWidth="9.140625" defaultRowHeight="12.75" x14ac:dyDescent="0.2"/>
  <cols>
    <col min="1" max="1" width="5.5703125" style="1" customWidth="1"/>
    <col min="2" max="2" width="13" style="1" customWidth="1"/>
    <col min="3" max="3" width="23.140625" style="1" customWidth="1"/>
    <col min="4" max="4" width="16.7109375" style="1" customWidth="1"/>
    <col min="5" max="5" width="14.7109375" style="1" customWidth="1"/>
    <col min="6" max="6" width="27.5703125" style="2" customWidth="1"/>
    <col min="7" max="7" width="25.7109375" style="3" customWidth="1"/>
    <col min="8" max="8" width="17.28515625" customWidth="1"/>
    <col min="9" max="9" width="13.7109375" customWidth="1"/>
    <col min="10" max="10" width="14.140625" customWidth="1"/>
    <col min="11" max="11" width="13.85546875" customWidth="1"/>
    <col min="12" max="12" width="15.28515625" customWidth="1"/>
    <col min="13" max="13" width="14.140625" customWidth="1"/>
  </cols>
  <sheetData>
    <row r="1" spans="1:13" ht="13.5" thickBot="1" x14ac:dyDescent="0.25"/>
    <row r="2" spans="1:13" ht="50.1" customHeight="1" thickBot="1" x14ac:dyDescent="0.25">
      <c r="A2" s="35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13.5" thickBot="1" x14ac:dyDescent="0.25">
      <c r="A3"/>
      <c r="B3"/>
      <c r="C3"/>
      <c r="D3"/>
      <c r="E3"/>
      <c r="F3"/>
    </row>
    <row r="4" spans="1:13" ht="19.5" thickBot="1" x14ac:dyDescent="0.25">
      <c r="A4" s="38" t="s">
        <v>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1:13" ht="13.5" thickBot="1" x14ac:dyDescent="0.25"/>
    <row r="6" spans="1:13" ht="45.75" thickBot="1" x14ac:dyDescent="0.25">
      <c r="A6" s="6" t="s">
        <v>0</v>
      </c>
      <c r="B6" s="7" t="s">
        <v>1</v>
      </c>
      <c r="C6" s="8" t="s">
        <v>18</v>
      </c>
      <c r="D6" s="9" t="s">
        <v>20</v>
      </c>
      <c r="E6" s="9" t="s">
        <v>2</v>
      </c>
      <c r="F6" s="10" t="s">
        <v>3</v>
      </c>
      <c r="G6" s="11" t="s">
        <v>11</v>
      </c>
      <c r="H6" s="12" t="s">
        <v>4</v>
      </c>
      <c r="I6" s="13" t="s">
        <v>5</v>
      </c>
      <c r="J6" s="7" t="s">
        <v>6</v>
      </c>
      <c r="K6" s="7" t="s">
        <v>7</v>
      </c>
      <c r="L6" s="11" t="s">
        <v>8</v>
      </c>
      <c r="M6" s="14" t="s">
        <v>9</v>
      </c>
    </row>
    <row r="7" spans="1:13" ht="39.950000000000003" customHeight="1" x14ac:dyDescent="0.2">
      <c r="A7" s="41" t="s">
        <v>23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ht="40.15" customHeight="1" x14ac:dyDescent="0.2">
      <c r="A8" s="19">
        <v>1</v>
      </c>
      <c r="B8" s="20">
        <v>5271</v>
      </c>
      <c r="C8" s="5" t="s">
        <v>12</v>
      </c>
      <c r="D8" s="5" t="s">
        <v>13</v>
      </c>
      <c r="E8" s="4"/>
      <c r="F8" s="21" t="s">
        <v>22</v>
      </c>
      <c r="G8" s="22">
        <v>6182.19</v>
      </c>
      <c r="H8" s="17" t="s">
        <v>5</v>
      </c>
      <c r="I8" s="23">
        <f>(G8-5000)*4.88/100</f>
        <v>57.690871999999985</v>
      </c>
      <c r="J8" s="23">
        <f>G8*23.8/100</f>
        <v>1471.36122</v>
      </c>
      <c r="K8" s="23">
        <f>G8*1.06/100</f>
        <v>65.531214000000006</v>
      </c>
      <c r="L8" s="24">
        <f>I8+J8+K8</f>
        <v>1594.583306</v>
      </c>
      <c r="M8" s="34">
        <f>G8*8.5/100</f>
        <v>525.48614999999995</v>
      </c>
    </row>
    <row r="9" spans="1:13" ht="40.15" customHeight="1" x14ac:dyDescent="0.2">
      <c r="A9" s="19">
        <v>2</v>
      </c>
      <c r="B9" s="20">
        <v>5272</v>
      </c>
      <c r="C9" s="5" t="s">
        <v>12</v>
      </c>
      <c r="D9" s="5" t="s">
        <v>14</v>
      </c>
      <c r="E9" s="4"/>
      <c r="F9" s="21" t="s">
        <v>22</v>
      </c>
      <c r="G9" s="22">
        <v>6182.19</v>
      </c>
      <c r="H9" s="17" t="s">
        <v>5</v>
      </c>
      <c r="I9" s="23">
        <f>(G9-3000)*4.88/100</f>
        <v>155.29087199999998</v>
      </c>
      <c r="J9" s="23">
        <f t="shared" ref="J9:J11" si="0">G9*23.8/100</f>
        <v>1471.36122</v>
      </c>
      <c r="K9" s="23">
        <f t="shared" ref="K9:K11" si="1">G9*1.06/100</f>
        <v>65.531214000000006</v>
      </c>
      <c r="L9" s="24">
        <f t="shared" ref="L9:L11" si="2">I9+J9+K9</f>
        <v>1692.1833060000001</v>
      </c>
      <c r="M9" s="34">
        <f t="shared" ref="M9:M11" si="3">G9*8.5/100</f>
        <v>525.48614999999995</v>
      </c>
    </row>
    <row r="10" spans="1:13" ht="40.15" customHeight="1" x14ac:dyDescent="0.2">
      <c r="A10" s="19">
        <v>3</v>
      </c>
      <c r="B10" s="20">
        <v>6160</v>
      </c>
      <c r="C10" s="5" t="s">
        <v>12</v>
      </c>
      <c r="D10" s="5" t="s">
        <v>15</v>
      </c>
      <c r="E10" s="47">
        <v>0.5</v>
      </c>
      <c r="F10" s="21" t="s">
        <v>22</v>
      </c>
      <c r="G10" s="22">
        <v>3091.14</v>
      </c>
      <c r="H10" s="17" t="s">
        <v>5</v>
      </c>
      <c r="I10" s="23">
        <f>(G10-1312)*4.88/100</f>
        <v>86.822031999999993</v>
      </c>
      <c r="J10" s="23">
        <f t="shared" si="0"/>
        <v>735.69132000000002</v>
      </c>
      <c r="K10" s="23">
        <f t="shared" si="1"/>
        <v>32.766083999999999</v>
      </c>
      <c r="L10" s="24">
        <f t="shared" si="2"/>
        <v>855.27943600000003</v>
      </c>
      <c r="M10" s="34">
        <f t="shared" si="3"/>
        <v>262.74689999999998</v>
      </c>
    </row>
    <row r="11" spans="1:13" ht="45.75" thickBot="1" x14ac:dyDescent="0.25">
      <c r="A11" s="25">
        <v>4</v>
      </c>
      <c r="B11" s="26">
        <v>6158</v>
      </c>
      <c r="C11" s="27" t="s">
        <v>16</v>
      </c>
      <c r="D11" s="28" t="s">
        <v>17</v>
      </c>
      <c r="E11" s="26"/>
      <c r="F11" s="21" t="s">
        <v>22</v>
      </c>
      <c r="G11" s="22">
        <v>5691.5099999999993</v>
      </c>
      <c r="H11" s="17" t="s">
        <v>5</v>
      </c>
      <c r="I11" s="23">
        <f>(G11-3000)*4.88/100</f>
        <v>131.34568799999997</v>
      </c>
      <c r="J11" s="23">
        <f t="shared" si="0"/>
        <v>1354.5793799999999</v>
      </c>
      <c r="K11" s="23">
        <f t="shared" si="1"/>
        <v>60.330005999999997</v>
      </c>
      <c r="L11" s="24">
        <f t="shared" si="2"/>
        <v>1546.2550739999997</v>
      </c>
      <c r="M11" s="34">
        <f t="shared" si="3"/>
        <v>483.77834999999993</v>
      </c>
    </row>
    <row r="12" spans="1:13" ht="39.950000000000003" customHeight="1" x14ac:dyDescent="0.2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ht="40.15" customHeight="1" thickBot="1" x14ac:dyDescent="0.25">
      <c r="A13" s="25">
        <v>1</v>
      </c>
      <c r="B13" s="26">
        <v>6163</v>
      </c>
      <c r="C13" s="15" t="s">
        <v>12</v>
      </c>
      <c r="D13" s="5" t="s">
        <v>19</v>
      </c>
      <c r="E13" s="16"/>
      <c r="F13" s="21" t="s">
        <v>22</v>
      </c>
      <c r="G13" s="22">
        <v>6182.19</v>
      </c>
      <c r="H13" s="17" t="s">
        <v>5</v>
      </c>
      <c r="I13" s="23">
        <f>G13*4.88/100</f>
        <v>301.69087199999996</v>
      </c>
      <c r="J13" s="23">
        <f>G13*23.8/100</f>
        <v>1471.36122</v>
      </c>
      <c r="K13" s="23">
        <f>G13*1.06/100</f>
        <v>65.531214000000006</v>
      </c>
      <c r="L13" s="24">
        <f>I13+J13+K13</f>
        <v>1838.583306</v>
      </c>
      <c r="M13" s="34">
        <f>G13*8.5/100</f>
        <v>525.48614999999995</v>
      </c>
    </row>
    <row r="14" spans="1:13" ht="39.950000000000003" customHeight="1" x14ac:dyDescent="0.2">
      <c r="A14" s="44" t="s">
        <v>25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</row>
    <row r="15" spans="1:13" ht="40.15" customHeight="1" thickBot="1" x14ac:dyDescent="0.25">
      <c r="A15" s="25">
        <v>1</v>
      </c>
      <c r="B15" s="26">
        <v>6072</v>
      </c>
      <c r="C15" s="15" t="s">
        <v>12</v>
      </c>
      <c r="D15" s="15" t="s">
        <v>19</v>
      </c>
      <c r="E15" s="16"/>
      <c r="F15" s="33" t="s">
        <v>22</v>
      </c>
      <c r="G15" s="29">
        <v>6182.19</v>
      </c>
      <c r="H15" s="18" t="s">
        <v>5</v>
      </c>
      <c r="I15" s="30">
        <f>G15*4.88/100</f>
        <v>301.69087199999996</v>
      </c>
      <c r="J15" s="30">
        <f>G15*23.8/100</f>
        <v>1471.36122</v>
      </c>
      <c r="K15" s="30">
        <f>G15*1.06/100</f>
        <v>65.531214000000006</v>
      </c>
      <c r="L15" s="31">
        <f>I15+J15+K15</f>
        <v>1838.583306</v>
      </c>
      <c r="M15" s="32">
        <f>G15*8.5/100</f>
        <v>525.48614999999995</v>
      </c>
    </row>
  </sheetData>
  <sheetProtection selectLockedCells="1" selectUnlockedCells="1"/>
  <sortState xmlns:xlrd2="http://schemas.microsoft.com/office/spreadsheetml/2017/richdata2" ref="A8:M15">
    <sortCondition ref="B8:B15"/>
  </sortState>
  <mergeCells count="5">
    <mergeCell ref="A2:M2"/>
    <mergeCell ref="A4:M4"/>
    <mergeCell ref="A7:M7"/>
    <mergeCell ref="A12:M12"/>
    <mergeCell ref="A14:M14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Porcelli</dc:creator>
  <cp:lastModifiedBy>Eleonora Rinaldi</cp:lastModifiedBy>
  <dcterms:created xsi:type="dcterms:W3CDTF">2025-04-07T09:27:35Z</dcterms:created>
  <dcterms:modified xsi:type="dcterms:W3CDTF">2025-05-09T08:05:29Z</dcterms:modified>
</cp:coreProperties>
</file>