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\\192.168.1.250\Cond_UfficioPersonale\UFFICIOPERSONALE\AAA RINALDI ELEONORA\AMMINISTRAZIONE TRASPARENTE\PERSONALE DETERMINATO\"/>
    </mc:Choice>
  </mc:AlternateContent>
  <xr:revisionPtr revIDLastSave="0" documentId="13_ncr:1_{0998A028-5231-4753-863F-C537F268D858}" xr6:coauthVersionLast="47" xr6:coauthVersionMax="47" xr10:uidLastSave="{00000000-0000-0000-0000-000000000000}"/>
  <bookViews>
    <workbookView xWindow="-120" yWindow="-120" windowWidth="29040" windowHeight="15840" tabRatio="500" xr2:uid="{B34285CD-27D1-4E3D-B00A-BE27FCBF2BCD}"/>
  </bookViews>
  <sheets>
    <sheet name="I trim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7" i="1" l="1"/>
  <c r="K17" i="1"/>
  <c r="J17" i="1"/>
  <c r="L17" i="1" s="1"/>
  <c r="M16" i="1"/>
  <c r="K16" i="1"/>
  <c r="J16" i="1"/>
  <c r="L16" i="1" s="1"/>
  <c r="M15" i="1"/>
  <c r="K15" i="1"/>
  <c r="J15" i="1"/>
  <c r="L15" i="1" s="1"/>
  <c r="M14" i="1"/>
  <c r="K14" i="1"/>
  <c r="J14" i="1"/>
  <c r="L14" i="1" s="1"/>
  <c r="M13" i="1"/>
  <c r="K13" i="1"/>
  <c r="J13" i="1"/>
  <c r="L13" i="1" s="1"/>
  <c r="M11" i="1"/>
  <c r="K11" i="1"/>
  <c r="J11" i="1"/>
  <c r="L11" i="1" s="1"/>
  <c r="M10" i="1"/>
  <c r="K10" i="1"/>
  <c r="J10" i="1"/>
  <c r="I10" i="1"/>
  <c r="L10" i="1" s="1"/>
  <c r="G10" i="1"/>
  <c r="M9" i="1"/>
  <c r="K9" i="1"/>
  <c r="L9" i="1" s="1"/>
  <c r="J9" i="1"/>
  <c r="M8" i="1"/>
  <c r="L8" i="1"/>
  <c r="K8" i="1"/>
  <c r="J8" i="1"/>
</calcChain>
</file>

<file path=xl/sharedStrings.xml><?xml version="1.0" encoding="utf-8"?>
<sst xmlns="http://schemas.openxmlformats.org/spreadsheetml/2006/main" count="53" uniqueCount="27">
  <si>
    <t>n.</t>
  </si>
  <si>
    <t>Matricola</t>
  </si>
  <si>
    <t>Percentuale Part Time</t>
  </si>
  <si>
    <t xml:space="preserve">Periodo </t>
  </si>
  <si>
    <t>Regime di servizio</t>
  </si>
  <si>
    <t>TFR</t>
  </si>
  <si>
    <t>CPDEL</t>
  </si>
  <si>
    <t>INAIL</t>
  </si>
  <si>
    <t>Totale Oneri</t>
  </si>
  <si>
    <t>IRAP</t>
  </si>
  <si>
    <t>COMUNE DI BISCEGLIE</t>
  </si>
  <si>
    <t>Funzionari e dell’Elevata Qualificazione</t>
  </si>
  <si>
    <t>Portavoce Sindaco</t>
  </si>
  <si>
    <t>Capo di gabinetto</t>
  </si>
  <si>
    <t>Capo Segreteria Sindaco</t>
  </si>
  <si>
    <t>Istruttori</t>
  </si>
  <si>
    <t>Collaboratrice Segreteria Sindaco</t>
  </si>
  <si>
    <t>Area di inquadramento (Art.12, CCNL 2019 -2021 del 16/11/2022</t>
  </si>
  <si>
    <t>Funzionario Amministrativo</t>
  </si>
  <si>
    <t>Profilo</t>
  </si>
  <si>
    <t>DATI RELATIVI AL PERSONALE A TEMPO DETERMINATO (art. 17, D.Lgs. n. 33/2013) - ANNO 2026 (Primo Trimestre)</t>
  </si>
  <si>
    <t>Totale Retribuzioni  (comprensive di arretrati contrattuali e salario accessorio ove corrisposto)</t>
  </si>
  <si>
    <t xml:space="preserve">AREA DI STAFF SINDACO - ART. 90, DECRETO LEGISLATIVO N.267/2000 </t>
  </si>
  <si>
    <t>01/01/2026 -22/02/2026</t>
  </si>
  <si>
    <t>01/01/2026 -31/03/2026</t>
  </si>
  <si>
    <t xml:space="preserve">DIPENDENTI A TEMPO DETERMINATO SERVIZI SOCIALI (SPESA ETEROFINANZIATA PON) </t>
  </si>
  <si>
    <t>Assistente Sociale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</si>
</sst>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0"/>
      <name val="Arial"/>
    </font>
    <font>
      <sz val="11"/>
      <color rgb="FF000000"/>
      <name val="Calibri"/>
      <family val="2"/>
      <charset val="1"/>
    </font>
    <font>
      <sz val="10"/>
      <name val="Arial"/>
    </font>
    <font>
      <sz val="8"/>
      <name val="Arial"/>
    </font>
    <font>
      <b/>
      <sz val="26"/>
      <color rgb="FF000000"/>
      <name val="Calibri"/>
    </font>
    <font>
      <sz val="10"/>
      <name val="Calibri"/>
    </font>
    <font>
      <b/>
      <sz val="14"/>
      <color rgb="FF000000"/>
      <name val="Calibri"/>
    </font>
    <font>
      <b/>
      <sz val="11"/>
      <name val="Calibri"/>
    </font>
    <font>
      <b/>
      <sz val="11"/>
      <color rgb="FF000000"/>
      <name val="Calibri"/>
    </font>
    <font>
      <b/>
      <sz val="18"/>
      <color rgb="FF000000"/>
      <name val="Calibri"/>
    </font>
    <font>
      <sz val="11"/>
      <name val="Calibri"/>
    </font>
    <font>
      <sz val="11"/>
      <color rgb="FF212529"/>
      <name val="Calibri"/>
    </font>
    <font>
      <sz val="11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8EA9DB"/>
        <bgColor rgb="FF8EA9DB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B4C6E7"/>
        <bgColor rgb="FFB4C6E7"/>
      </patternFill>
    </fill>
  </fills>
  <borders count="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1" fillId="0" borderId="0"/>
  </cellStyleXfs>
  <cellXfs count="49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4" fontId="2" fillId="0" borderId="0" xfId="0" applyNumberFormat="1" applyFont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" fontId="7" fillId="0" borderId="5" xfId="0" applyNumberFormat="1" applyFont="1" applyBorder="1" applyAlignment="1">
      <alignment horizontal="center" vertical="center" wrapText="1"/>
    </xf>
    <xf numFmtId="4" fontId="7" fillId="0" borderId="5" xfId="0" applyNumberFormat="1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/>
    </xf>
    <xf numFmtId="10" fontId="10" fillId="0" borderId="6" xfId="0" applyNumberFormat="1" applyFont="1" applyBorder="1" applyAlignment="1">
      <alignment horizontal="center" vertical="center" wrapText="1"/>
    </xf>
    <xf numFmtId="4" fontId="12" fillId="3" borderId="6" xfId="0" applyNumberFormat="1" applyFont="1" applyFill="1" applyBorder="1" applyAlignment="1">
      <alignment horizontal="center" vertical="center"/>
    </xf>
    <xf numFmtId="2" fontId="8" fillId="0" borderId="6" xfId="0" applyNumberFormat="1" applyFont="1" applyBorder="1" applyAlignment="1">
      <alignment horizontal="center" vertical="center"/>
    </xf>
    <xf numFmtId="4" fontId="12" fillId="0" borderId="6" xfId="0" applyNumberFormat="1" applyFont="1" applyBorder="1" applyAlignment="1">
      <alignment horizontal="center" vertical="center"/>
    </xf>
    <xf numFmtId="4" fontId="12" fillId="4" borderId="6" xfId="0" applyNumberFormat="1" applyFont="1" applyFill="1" applyBorder="1" applyAlignment="1">
      <alignment horizontal="center" vertical="center"/>
    </xf>
    <xf numFmtId="4" fontId="12" fillId="5" borderId="6" xfId="0" applyNumberFormat="1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4" fontId="12" fillId="3" borderId="7" xfId="0" applyNumberFormat="1" applyFont="1" applyFill="1" applyBorder="1" applyAlignment="1">
      <alignment horizontal="center" vertical="center"/>
    </xf>
    <xf numFmtId="2" fontId="8" fillId="0" borderId="7" xfId="0" applyNumberFormat="1" applyFont="1" applyBorder="1" applyAlignment="1">
      <alignment horizontal="center" vertical="center"/>
    </xf>
    <xf numFmtId="4" fontId="12" fillId="0" borderId="7" xfId="0" applyNumberFormat="1" applyFont="1" applyBorder="1" applyAlignment="1">
      <alignment horizontal="center" vertical="center"/>
    </xf>
    <xf numFmtId="4" fontId="12" fillId="4" borderId="7" xfId="0" applyNumberFormat="1" applyFont="1" applyFill="1" applyBorder="1" applyAlignment="1">
      <alignment horizontal="center" vertical="center"/>
    </xf>
    <xf numFmtId="9" fontId="10" fillId="0" borderId="7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4" fontId="12" fillId="3" borderId="8" xfId="0" applyNumberFormat="1" applyFont="1" applyFill="1" applyBorder="1" applyAlignment="1">
      <alignment horizontal="center" vertical="center"/>
    </xf>
    <xf numFmtId="2" fontId="8" fillId="0" borderId="8" xfId="0" applyNumberFormat="1" applyFont="1" applyBorder="1" applyAlignment="1">
      <alignment horizontal="center" vertical="center"/>
    </xf>
    <xf numFmtId="4" fontId="12" fillId="0" borderId="8" xfId="0" applyNumberFormat="1" applyFont="1" applyBorder="1" applyAlignment="1">
      <alignment horizontal="center" vertical="center"/>
    </xf>
    <xf numFmtId="4" fontId="12" fillId="4" borderId="8" xfId="0" applyNumberFormat="1" applyFont="1" applyFill="1" applyBorder="1" applyAlignment="1">
      <alignment horizontal="center" vertical="center"/>
    </xf>
    <xf numFmtId="4" fontId="10" fillId="3" borderId="6" xfId="0" applyNumberFormat="1" applyFont="1" applyFill="1" applyBorder="1" applyAlignment="1">
      <alignment horizontal="center" vertical="center"/>
    </xf>
    <xf numFmtId="4" fontId="10" fillId="0" borderId="6" xfId="0" applyNumberFormat="1" applyFont="1" applyBorder="1" applyAlignment="1">
      <alignment horizontal="center" vertical="center"/>
    </xf>
    <xf numFmtId="4" fontId="10" fillId="4" borderId="6" xfId="0" applyNumberFormat="1" applyFont="1" applyFill="1" applyBorder="1" applyAlignment="1">
      <alignment horizontal="center" vertical="center"/>
    </xf>
    <xf numFmtId="4" fontId="10" fillId="5" borderId="6" xfId="0" applyNumberFormat="1" applyFont="1" applyFill="1" applyBorder="1" applyAlignment="1">
      <alignment horizontal="center" vertical="center"/>
    </xf>
    <xf numFmtId="4" fontId="11" fillId="3" borderId="7" xfId="0" applyNumberFormat="1" applyFont="1" applyFill="1" applyBorder="1" applyAlignment="1">
      <alignment horizontal="center" vertical="center" wrapText="1"/>
    </xf>
    <xf numFmtId="4" fontId="10" fillId="0" borderId="7" xfId="0" applyNumberFormat="1" applyFont="1" applyBorder="1" applyAlignment="1">
      <alignment horizontal="center" vertical="center"/>
    </xf>
    <xf numFmtId="4" fontId="10" fillId="4" borderId="7" xfId="0" applyNumberFormat="1" applyFont="1" applyFill="1" applyBorder="1" applyAlignment="1">
      <alignment horizontal="center" vertical="center"/>
    </xf>
    <xf numFmtId="4" fontId="10" fillId="5" borderId="7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2" xfId="0" applyFont="1" applyBorder="1"/>
    <xf numFmtId="0" fontId="5" fillId="0" borderId="3" xfId="0" applyFont="1" applyBorder="1"/>
    <xf numFmtId="0" fontId="6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</cellXfs>
  <cellStyles count="2">
    <cellStyle name="Normale" xfId="0" builtinId="0"/>
    <cellStyle name="Normale 2" xfId="1" xr:uid="{6868496E-1099-45A8-B807-78D3BECEA82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876287</xdr:colOff>
      <xdr:row>1</xdr:row>
      <xdr:rowOff>34588</xdr:rowOff>
    </xdr:from>
    <xdr:ext cx="500039" cy="555962"/>
    <xdr:pic>
      <xdr:nvPicPr>
        <xdr:cNvPr id="3" name="Immagine 2">
          <a:extLst>
            <a:ext uri="{FF2B5EF4-FFF2-40B4-BE49-F238E27FC236}">
              <a16:creationId xmlns:a16="http://schemas.microsoft.com/office/drawing/2014/main" id="{23887FB1-4CC4-46F4-9F91-EC1450DC53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72012" y="196513"/>
          <a:ext cx="500039" cy="555962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866775</xdr:colOff>
      <xdr:row>1</xdr:row>
      <xdr:rowOff>28575</xdr:rowOff>
    </xdr:from>
    <xdr:ext cx="495300" cy="552450"/>
    <xdr:pic>
      <xdr:nvPicPr>
        <xdr:cNvPr id="2" name="image3.png">
          <a:extLst>
            <a:ext uri="{FF2B5EF4-FFF2-40B4-BE49-F238E27FC236}">
              <a16:creationId xmlns:a16="http://schemas.microsoft.com/office/drawing/2014/main" id="{F7C0A2F7-E1D2-48C3-A372-ECBD492C498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143500" y="190500"/>
          <a:ext cx="495300" cy="5524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69F31-0758-4606-A08C-D0C26CD7D7F1}">
  <dimension ref="A1:M17"/>
  <sheetViews>
    <sheetView tabSelected="1" workbookViewId="0">
      <pane ySplit="6" topLeftCell="A7" activePane="bottomLeft" state="frozen"/>
      <selection pane="bottomLeft" activeCell="H11" sqref="H11"/>
    </sheetView>
  </sheetViews>
  <sheetFormatPr defaultColWidth="9.140625" defaultRowHeight="12.75"/>
  <cols>
    <col min="1" max="1" width="5.5703125" style="1" customWidth="1"/>
    <col min="2" max="2" width="13" style="1" customWidth="1"/>
    <col min="3" max="3" width="23.140625" style="1" customWidth="1"/>
    <col min="4" max="4" width="16.7109375" style="1" customWidth="1"/>
    <col min="5" max="5" width="14.7109375" style="1" customWidth="1"/>
    <col min="6" max="6" width="27.5703125" style="2" customWidth="1"/>
    <col min="7" max="7" width="25.7109375" style="3" customWidth="1"/>
    <col min="8" max="8" width="17.28515625" customWidth="1"/>
    <col min="9" max="9" width="13.7109375" customWidth="1"/>
    <col min="10" max="10" width="14.140625" customWidth="1"/>
    <col min="11" max="11" width="13.85546875" customWidth="1"/>
    <col min="12" max="12" width="15.28515625" customWidth="1"/>
    <col min="13" max="13" width="14.140625" customWidth="1"/>
  </cols>
  <sheetData>
    <row r="1" spans="1:13" ht="13.5" thickBot="1">
      <c r="A1" s="4"/>
      <c r="B1" s="4"/>
      <c r="C1" s="4"/>
      <c r="D1" s="4"/>
      <c r="E1" s="4"/>
      <c r="F1" s="5"/>
      <c r="G1" s="6"/>
    </row>
    <row r="2" spans="1:13" ht="50.1" customHeight="1" thickBot="1">
      <c r="A2" s="44" t="s">
        <v>10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6"/>
    </row>
    <row r="3" spans="1:13" ht="13.5" thickBot="1">
      <c r="A3"/>
      <c r="B3"/>
      <c r="C3"/>
      <c r="D3"/>
      <c r="E3"/>
      <c r="F3"/>
      <c r="G3" s="6"/>
    </row>
    <row r="4" spans="1:13" ht="19.5" thickBot="1">
      <c r="A4" s="47" t="s">
        <v>20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6"/>
    </row>
    <row r="5" spans="1:13" ht="13.5" thickBot="1">
      <c r="A5" s="4"/>
      <c r="B5" s="4"/>
      <c r="C5" s="4"/>
      <c r="D5" s="4"/>
      <c r="E5" s="4"/>
      <c r="F5" s="5"/>
      <c r="G5" s="6"/>
    </row>
    <row r="6" spans="1:13" ht="60.75" thickBot="1">
      <c r="A6" s="7" t="s">
        <v>0</v>
      </c>
      <c r="B6" s="8" t="s">
        <v>1</v>
      </c>
      <c r="C6" s="9" t="s">
        <v>17</v>
      </c>
      <c r="D6" s="10" t="s">
        <v>19</v>
      </c>
      <c r="E6" s="10" t="s">
        <v>2</v>
      </c>
      <c r="F6" s="8" t="s">
        <v>3</v>
      </c>
      <c r="G6" s="11" t="s">
        <v>21</v>
      </c>
      <c r="H6" s="10" t="s">
        <v>4</v>
      </c>
      <c r="I6" s="12" t="s">
        <v>5</v>
      </c>
      <c r="J6" s="8" t="s">
        <v>6</v>
      </c>
      <c r="K6" s="8" t="s">
        <v>7</v>
      </c>
      <c r="L6" s="11" t="s">
        <v>8</v>
      </c>
      <c r="M6" s="11" t="s">
        <v>9</v>
      </c>
    </row>
    <row r="7" spans="1:13" ht="39.950000000000003" customHeight="1" thickBot="1">
      <c r="A7" s="48" t="s">
        <v>22</v>
      </c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  <c r="M7" s="46"/>
    </row>
    <row r="8" spans="1:13" ht="30">
      <c r="A8" s="13">
        <v>1</v>
      </c>
      <c r="B8" s="13">
        <v>5271</v>
      </c>
      <c r="C8" s="14" t="s">
        <v>11</v>
      </c>
      <c r="D8" s="14" t="s">
        <v>12</v>
      </c>
      <c r="E8" s="15"/>
      <c r="F8" s="16" t="s">
        <v>23</v>
      </c>
      <c r="G8" s="17">
        <v>6611.6100000000006</v>
      </c>
      <c r="H8" s="18" t="s">
        <v>5</v>
      </c>
      <c r="I8" s="19">
        <v>285.29553599999997</v>
      </c>
      <c r="J8" s="19">
        <f t="shared" ref="J8:J11" si="0">G8*23.8/100</f>
        <v>1573.5631800000003</v>
      </c>
      <c r="K8" s="19">
        <f t="shared" ref="K8:K11" si="1">G8*1.06/100</f>
        <v>70.083066000000002</v>
      </c>
      <c r="L8" s="20">
        <f t="shared" ref="L8:L11" si="2">I8+J8+K8</f>
        <v>1928.9417820000001</v>
      </c>
      <c r="M8" s="21">
        <f t="shared" ref="M8:M11" si="3">G8*8.5/100</f>
        <v>561.98685</v>
      </c>
    </row>
    <row r="9" spans="1:13" ht="30">
      <c r="A9" s="22">
        <v>2</v>
      </c>
      <c r="B9" s="22">
        <v>5272</v>
      </c>
      <c r="C9" s="23" t="s">
        <v>11</v>
      </c>
      <c r="D9" s="23" t="s">
        <v>13</v>
      </c>
      <c r="E9" s="24"/>
      <c r="F9" s="16" t="s">
        <v>24</v>
      </c>
      <c r="G9" s="25">
        <v>8257.7800000000007</v>
      </c>
      <c r="H9" s="26" t="s">
        <v>5</v>
      </c>
      <c r="I9" s="27">
        <v>397.66095200000001</v>
      </c>
      <c r="J9" s="19">
        <f t="shared" si="0"/>
        <v>1965.3516400000001</v>
      </c>
      <c r="K9" s="19">
        <f t="shared" si="1"/>
        <v>87.532468000000009</v>
      </c>
      <c r="L9" s="28">
        <f t="shared" si="2"/>
        <v>2450.5450599999999</v>
      </c>
      <c r="M9" s="21">
        <f t="shared" si="3"/>
        <v>701.9113000000001</v>
      </c>
    </row>
    <row r="10" spans="1:13" ht="30">
      <c r="A10" s="22">
        <v>3</v>
      </c>
      <c r="B10" s="22">
        <v>6160</v>
      </c>
      <c r="C10" s="23" t="s">
        <v>11</v>
      </c>
      <c r="D10" s="23" t="s">
        <v>14</v>
      </c>
      <c r="E10" s="29">
        <v>0.5</v>
      </c>
      <c r="F10" s="16" t="s">
        <v>24</v>
      </c>
      <c r="G10" s="25">
        <f>G9/2</f>
        <v>4128.8900000000003</v>
      </c>
      <c r="H10" s="26" t="s">
        <v>5</v>
      </c>
      <c r="I10" s="27">
        <f>I9/2</f>
        <v>198.830476</v>
      </c>
      <c r="J10" s="19">
        <f t="shared" si="0"/>
        <v>982.67582000000004</v>
      </c>
      <c r="K10" s="19">
        <f t="shared" si="1"/>
        <v>43.766234000000004</v>
      </c>
      <c r="L10" s="28">
        <f t="shared" si="2"/>
        <v>1225.27253</v>
      </c>
      <c r="M10" s="21">
        <f t="shared" si="3"/>
        <v>350.95565000000005</v>
      </c>
    </row>
    <row r="11" spans="1:13" ht="45.75" thickBot="1">
      <c r="A11" s="30">
        <v>4</v>
      </c>
      <c r="B11" s="30">
        <v>6158</v>
      </c>
      <c r="C11" s="31" t="s">
        <v>15</v>
      </c>
      <c r="D11" s="31" t="s">
        <v>16</v>
      </c>
      <c r="E11" s="30"/>
      <c r="F11" s="16" t="s">
        <v>24</v>
      </c>
      <c r="G11" s="32">
        <v>7766.1699999999992</v>
      </c>
      <c r="H11" s="33" t="s">
        <v>5</v>
      </c>
      <c r="I11" s="34">
        <v>374.29551199999992</v>
      </c>
      <c r="J11" s="19">
        <f t="shared" si="0"/>
        <v>1848.3484599999999</v>
      </c>
      <c r="K11" s="19">
        <f t="shared" si="1"/>
        <v>82.321401999999992</v>
      </c>
      <c r="L11" s="35">
        <f t="shared" si="2"/>
        <v>2304.9653739999999</v>
      </c>
      <c r="M11" s="21">
        <f t="shared" si="3"/>
        <v>660.12444999999991</v>
      </c>
    </row>
    <row r="12" spans="1:13" ht="39.950000000000003" customHeight="1" thickBot="1">
      <c r="A12" s="48" t="s">
        <v>25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6"/>
    </row>
    <row r="13" spans="1:13" ht="30">
      <c r="A13" s="13">
        <v>1</v>
      </c>
      <c r="B13" s="13">
        <v>6163</v>
      </c>
      <c r="C13" s="14" t="s">
        <v>11</v>
      </c>
      <c r="D13" s="14" t="s">
        <v>18</v>
      </c>
      <c r="E13" s="15"/>
      <c r="F13" s="16" t="s">
        <v>24</v>
      </c>
      <c r="G13" s="36">
        <v>7648.8500000000013</v>
      </c>
      <c r="H13" s="18" t="s">
        <v>5</v>
      </c>
      <c r="I13" s="37">
        <v>367.94516800000002</v>
      </c>
      <c r="J13" s="37">
        <f t="shared" ref="J13:J17" si="4">G13*23.8/100</f>
        <v>1820.4263000000003</v>
      </c>
      <c r="K13" s="37">
        <f t="shared" ref="K13:K17" si="5">G13*1.06/100</f>
        <v>81.077810000000014</v>
      </c>
      <c r="L13" s="38">
        <f t="shared" ref="L13:L17" si="6">I13+J13+K13</f>
        <v>2269.4492780000005</v>
      </c>
      <c r="M13" s="39">
        <f t="shared" ref="M13:M17" si="7">G13*8.5/100</f>
        <v>650.15225000000009</v>
      </c>
    </row>
    <row r="14" spans="1:13" ht="30">
      <c r="A14" s="23">
        <v>2</v>
      </c>
      <c r="B14" s="23">
        <v>6220</v>
      </c>
      <c r="C14" s="23" t="s">
        <v>11</v>
      </c>
      <c r="D14" s="23" t="s">
        <v>26</v>
      </c>
      <c r="E14" s="23"/>
      <c r="F14" s="16" t="s">
        <v>24</v>
      </c>
      <c r="G14" s="40">
        <v>6801.7100000000009</v>
      </c>
      <c r="H14" s="26" t="s">
        <v>5</v>
      </c>
      <c r="I14" s="41">
        <v>326.60473600000006</v>
      </c>
      <c r="J14" s="41">
        <f t="shared" si="4"/>
        <v>1618.8069800000003</v>
      </c>
      <c r="K14" s="41">
        <f t="shared" si="5"/>
        <v>72.098126000000008</v>
      </c>
      <c r="L14" s="42">
        <f t="shared" si="6"/>
        <v>2017.5098420000004</v>
      </c>
      <c r="M14" s="43">
        <f t="shared" si="7"/>
        <v>578.14535000000012</v>
      </c>
    </row>
    <row r="15" spans="1:13" ht="30">
      <c r="A15" s="22">
        <v>3</v>
      </c>
      <c r="B15" s="23">
        <v>6221</v>
      </c>
      <c r="C15" s="23" t="s">
        <v>11</v>
      </c>
      <c r="D15" s="23" t="s">
        <v>26</v>
      </c>
      <c r="E15" s="23"/>
      <c r="F15" s="16" t="s">
        <v>24</v>
      </c>
      <c r="G15" s="40">
        <v>6801.7100000000009</v>
      </c>
      <c r="H15" s="26" t="s">
        <v>5</v>
      </c>
      <c r="I15" s="41">
        <v>326.60473600000006</v>
      </c>
      <c r="J15" s="41">
        <f t="shared" si="4"/>
        <v>1618.8069800000003</v>
      </c>
      <c r="K15" s="41">
        <f t="shared" si="5"/>
        <v>72.098126000000008</v>
      </c>
      <c r="L15" s="42">
        <f t="shared" si="6"/>
        <v>2017.5098420000004</v>
      </c>
      <c r="M15" s="43">
        <f t="shared" si="7"/>
        <v>578.14535000000012</v>
      </c>
    </row>
    <row r="16" spans="1:13" ht="30">
      <c r="A16" s="23">
        <v>4</v>
      </c>
      <c r="B16" s="23">
        <v>6222</v>
      </c>
      <c r="C16" s="23" t="s">
        <v>11</v>
      </c>
      <c r="D16" s="23" t="s">
        <v>26</v>
      </c>
      <c r="E16" s="23"/>
      <c r="F16" s="16" t="s">
        <v>24</v>
      </c>
      <c r="G16" s="40">
        <v>6801.7100000000009</v>
      </c>
      <c r="H16" s="26" t="s">
        <v>5</v>
      </c>
      <c r="I16" s="41">
        <v>326.60473600000006</v>
      </c>
      <c r="J16" s="41">
        <f t="shared" si="4"/>
        <v>1618.8069800000003</v>
      </c>
      <c r="K16" s="41">
        <f t="shared" si="5"/>
        <v>72.098126000000008</v>
      </c>
      <c r="L16" s="42">
        <f t="shared" si="6"/>
        <v>2017.5098420000004</v>
      </c>
      <c r="M16" s="43">
        <f t="shared" si="7"/>
        <v>578.14535000000012</v>
      </c>
    </row>
    <row r="17" spans="1:13" ht="30">
      <c r="A17" s="22">
        <v>5</v>
      </c>
      <c r="B17" s="23">
        <v>6219</v>
      </c>
      <c r="C17" s="23" t="s">
        <v>11</v>
      </c>
      <c r="D17" s="23" t="s">
        <v>26</v>
      </c>
      <c r="E17" s="23"/>
      <c r="F17" s="16" t="s">
        <v>24</v>
      </c>
      <c r="G17" s="40">
        <v>6801.7100000000009</v>
      </c>
      <c r="H17" s="26" t="s">
        <v>5</v>
      </c>
      <c r="I17" s="41">
        <v>326.60473600000006</v>
      </c>
      <c r="J17" s="41">
        <f t="shared" si="4"/>
        <v>1618.8069800000003</v>
      </c>
      <c r="K17" s="41">
        <f t="shared" si="5"/>
        <v>72.098126000000008</v>
      </c>
      <c r="L17" s="42">
        <f t="shared" si="6"/>
        <v>2017.5098420000004</v>
      </c>
      <c r="M17" s="43">
        <f t="shared" si="7"/>
        <v>578.14535000000012</v>
      </c>
    </row>
  </sheetData>
  <sheetProtection selectLockedCells="1" selectUnlockedCells="1"/>
  <sortState xmlns:xlrd2="http://schemas.microsoft.com/office/spreadsheetml/2017/richdata2" ref="A8:M15">
    <sortCondition ref="B8:B15"/>
  </sortState>
  <mergeCells count="4">
    <mergeCell ref="A2:M2"/>
    <mergeCell ref="A4:M4"/>
    <mergeCell ref="A7:M7"/>
    <mergeCell ref="A12:M12"/>
  </mergeCells>
  <phoneticPr fontId="3" type="noConversion"/>
  <pageMargins left="0.75" right="0.75" top="1" bottom="1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I trim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Giuseppe Porcelli</dc:creator>
  <cp:lastModifiedBy>Eleonora Rinaldi</cp:lastModifiedBy>
  <dcterms:created xsi:type="dcterms:W3CDTF">2025-04-07T09:27:35Z</dcterms:created>
  <dcterms:modified xsi:type="dcterms:W3CDTF">2026-05-28T09:30:15Z</dcterms:modified>
</cp:coreProperties>
</file>